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3040" windowHeight="9180" tabRatio="631"/>
  </bookViews>
  <sheets>
    <sheet name="4" sheetId="8" r:id="rId1"/>
  </sheets>
  <definedNames>
    <definedName name="_xlnm._FilterDatabase" localSheetId="0" hidden="1">'4'!#REF!</definedName>
    <definedName name="_xlnm.Print_Area" localSheetId="0">'4'!$A$1:$AH$79</definedName>
  </definedNames>
  <calcPr calcId="125725"/>
  <customWorkbookViews>
    <customWorkbookView name="y.suhanov - Личное представление" guid="{C6FDCD00-FE4F-4FE9-AB98-B45D89A59500}" mergeInterval="0" personalView="1" maximized="1" xWindow="1" yWindow="1" windowWidth="1920" windowHeight="850" tabRatio="631" activeSheetId="1"/>
    <customWorkbookView name="v.gramatchikova - Личное представление" guid="{5AD76E52-08D4-4312-88EC-A5B7EFBFA754}" mergeInterval="0" personalView="1" maximized="1" xWindow="1" yWindow="1" windowWidth="1920" windowHeight="850" tabRatio="631" activeSheetId="13"/>
    <customWorkbookView name="d.safonov - Личное представление" guid="{EAAF5673-0638-42B0-82C1-315429CA51F2}" mergeInterval="0" personalView="1" maximized="1" xWindow="1" yWindow="1" windowWidth="1920" windowHeight="850" tabRatio="631" activeSheetId="5"/>
    <customWorkbookView name="a.mihailenko - Личное представление" guid="{7B76CA36-98D4-4B44-9A17-439DD19AFDE6}" mergeInterval="0" personalView="1" maximized="1" xWindow="1" yWindow="1" windowWidth="1916" windowHeight="850" tabRatio="631" activeSheetId="12"/>
    <customWorkbookView name="e.shlyaga - Личное представление" guid="{0C7C126F-4D89-4253-8F27-61AB7BA381F0}" mergeInterval="0" personalView="1" maximized="1" xWindow="1" yWindow="1" windowWidth="1920" windowHeight="850" tabRatio="631" activeSheetId="20"/>
    <customWorkbookView name="m.kolmogorova - Личное представление" guid="{9AD50D29-63A2-4C87-BE70-6AF179FD9F8E}" mergeInterval="0" personalView="1" maximized="1" xWindow="1" yWindow="1" windowWidth="2560" windowHeight="1164" tabRatio="631" activeSheetId="9"/>
    <customWorkbookView name="G.Boyko - Личное представление" guid="{8DFD145D-ADFA-4017-B2D4-E0D18D4E3788}" mergeInterval="0" personalView="1" maximized="1" xWindow="1" yWindow="1" windowWidth="1600" windowHeight="679" tabRatio="631" activeSheetId="5"/>
    <customWorkbookView name="a.kulikova - Личное представление" guid="{929CC223-AD74-4DA0-A8D6-68B1DFF6AAA9}" mergeInterval="0" personalView="1" maximized="1" xWindow="1" yWindow="1" windowWidth="1916" windowHeight="850" tabRatio="631" activeSheetId="1"/>
  </customWorkbookViews>
</workbook>
</file>

<file path=xl/calcChain.xml><?xml version="1.0" encoding="utf-8"?>
<calcChain xmlns="http://schemas.openxmlformats.org/spreadsheetml/2006/main">
  <c r="AF75" i="8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30"/>
  <c r="AD47"/>
  <c r="AD46"/>
  <c r="AD45"/>
  <c r="AD44"/>
  <c r="AD43"/>
  <c r="AD42"/>
  <c r="AD41"/>
  <c r="AD40"/>
  <c r="AD39"/>
  <c r="AD38"/>
  <c r="AD37"/>
  <c r="AD36"/>
  <c r="AD35"/>
  <c r="AD34"/>
  <c r="AD33"/>
  <c r="AD32"/>
  <c r="AF23"/>
  <c r="AA67"/>
  <c r="AA61"/>
  <c r="AA48" s="1"/>
  <c r="AA30" s="1"/>
  <c r="AA23" s="1"/>
  <c r="AA49"/>
  <c r="Y31"/>
  <c r="Y30" s="1"/>
  <c r="Y23" s="1"/>
  <c r="V67"/>
  <c r="V61"/>
  <c r="V49"/>
  <c r="V48" s="1"/>
  <c r="V30" s="1"/>
  <c r="V23" s="1"/>
  <c r="V21" s="1"/>
  <c r="T31"/>
  <c r="T30" s="1"/>
  <c r="T23" s="1"/>
  <c r="Q67"/>
  <c r="Q61"/>
  <c r="Q48" s="1"/>
  <c r="Q30" s="1"/>
  <c r="Q23" s="1"/>
  <c r="Q49"/>
  <c r="O31"/>
  <c r="O30" s="1"/>
  <c r="O23" s="1"/>
  <c r="L67"/>
  <c r="L61"/>
  <c r="L48" s="1"/>
  <c r="L30" s="1"/>
  <c r="L23" s="1"/>
  <c r="L49"/>
  <c r="J31"/>
  <c r="J30" s="1"/>
  <c r="J23" s="1"/>
  <c r="G67"/>
  <c r="G61"/>
  <c r="G49"/>
  <c r="G48" s="1"/>
  <c r="G30" s="1"/>
  <c r="G23" s="1"/>
  <c r="E31"/>
  <c r="E30" s="1"/>
  <c r="E23" s="1"/>
  <c r="E21" s="1"/>
  <c r="G21"/>
  <c r="Y21" l="1"/>
  <c r="T21"/>
  <c r="O21"/>
  <c r="AD23"/>
  <c r="AD31"/>
  <c r="AD30"/>
  <c r="AA21"/>
  <c r="Q21"/>
  <c r="L21"/>
  <c r="AF21" s="1"/>
  <c r="J21"/>
  <c r="AD21" l="1"/>
</calcChain>
</file>

<file path=xl/sharedStrings.xml><?xml version="1.0" encoding="utf-8"?>
<sst xmlns="http://schemas.openxmlformats.org/spreadsheetml/2006/main" count="1575" uniqueCount="141">
  <si>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</si>
  <si>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</si>
  <si>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1</t>
  </si>
  <si>
    <t>1.1</t>
  </si>
  <si>
    <t>1.2</t>
  </si>
  <si>
    <t>Утвержденный план</t>
  </si>
  <si>
    <t>Идентификатор инвестиционного проекта</t>
  </si>
  <si>
    <t>Другое</t>
  </si>
  <si>
    <t>МВт</t>
  </si>
  <si>
    <t>Мвар</t>
  </si>
  <si>
    <t>МВ×А</t>
  </si>
  <si>
    <t>Итого за период реализации инвестиционной программы</t>
  </si>
  <si>
    <t>полное наименование субъекта электроэнергетики</t>
  </si>
  <si>
    <t>Инвестиционная программа Общества с ограниченной ответственностью "Амурские коммунальные системы"</t>
  </si>
  <si>
    <t>реквизиты решения органа исполнительной власти, утвердившего инвестиционную программу</t>
  </si>
  <si>
    <t>Год 2029</t>
  </si>
  <si>
    <t>Утвержденные плановые значения показателей приведены в соответствии с  ______________________________________________________________</t>
  </si>
  <si>
    <t>ВСЕГО по инвестиционной программе:</t>
  </si>
  <si>
    <t>I</t>
  </si>
  <si>
    <t>Технологические присоединения</t>
  </si>
  <si>
    <t>II</t>
  </si>
  <si>
    <t>III</t>
  </si>
  <si>
    <t>Технологические присоединения энергопринимающих устройств потребителей, всего</t>
  </si>
  <si>
    <t>максимальной мощностью до 15 кВт включительно</t>
  </si>
  <si>
    <t>максимальной мощностью до 150 кВт включительно</t>
  </si>
  <si>
    <t>1.3</t>
  </si>
  <si>
    <t>свыше 150 кВт</t>
  </si>
  <si>
    <t>2</t>
  </si>
  <si>
    <t>2.1</t>
  </si>
  <si>
    <t>Реконструкция, модернизация, техническое перевооружение  трансформаторных и иных подстанций, распределительных пунктов: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</si>
  <si>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</si>
  <si>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</si>
  <si>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</si>
  <si>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</si>
  <si>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</si>
  <si>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</si>
  <si>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</si>
  <si>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</si>
  <si>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Реконструкция, модернизация, техническое перевооружение кабельных линий электропередачи:</t>
  </si>
  <si>
    <t>2.2.1</t>
  </si>
  <si>
    <t>2.2.2</t>
  </si>
  <si>
    <t>2.3</t>
  </si>
  <si>
    <t>Реконструкция, модернизация, техническое перевооружение воздушных линий электропередачи:</t>
  </si>
  <si>
    <t>2.3.1</t>
  </si>
  <si>
    <t>3</t>
  </si>
  <si>
    <t>Прочие инвестиционные проекты</t>
  </si>
  <si>
    <t>3.1</t>
  </si>
  <si>
    <t>Год раскрытия информации: 2024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</si>
  <si>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</si>
  <si>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</si>
  <si>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</si>
  <si>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</si>
  <si>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</si>
  <si>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</si>
  <si>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</si>
  <si>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</si>
  <si>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</si>
  <si>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Наименование объекта, выводимого из эксплуатации</t>
  </si>
  <si>
    <t>Вывод объектов инвестиционной деятельности (мощностей) из эксплуатации</t>
  </si>
  <si>
    <t>км ЛЭП</t>
  </si>
  <si>
    <t>Приложение № 8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</si>
  <si>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</si>
  <si>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17</t>
  </si>
  <si>
    <t>18</t>
  </si>
  <si>
    <t>19</t>
  </si>
  <si>
    <t>20</t>
  </si>
  <si>
    <t>21</t>
  </si>
  <si>
    <t>КТП - 90 А</t>
  </si>
  <si>
    <t>КТП - 100 А</t>
  </si>
  <si>
    <t>КТП - 109</t>
  </si>
  <si>
    <t>КТП - 146 А</t>
  </si>
  <si>
    <t>КТП - 717</t>
  </si>
  <si>
    <t>КТП - 300 ортпц</t>
  </si>
  <si>
    <t>КТП - 428</t>
  </si>
  <si>
    <t>КТП - 477</t>
  </si>
  <si>
    <t>КТП - 017</t>
  </si>
  <si>
    <t>КТП - 370</t>
  </si>
  <si>
    <t>КТП - 376</t>
  </si>
  <si>
    <t>КТП - 390</t>
  </si>
  <si>
    <t>КТП - 250</t>
  </si>
  <si>
    <t>Реконструкция, модернизация, техническое перевооружение кабельных линий электропередачи 10 кВ:</t>
  </si>
  <si>
    <t>2.2.1.1</t>
  </si>
  <si>
    <t>ПС "Западная" ф 26 - ТП 9А</t>
  </si>
  <si>
    <t>2.2.1.2</t>
  </si>
  <si>
    <t>ПС "Западная" ф 37 - ТП 9А</t>
  </si>
  <si>
    <t>2.2.1.3</t>
  </si>
  <si>
    <t>ПС "Зейская" ф 9 - РП 5</t>
  </si>
  <si>
    <t>2.2.1.4</t>
  </si>
  <si>
    <t>ПС "Зейская" ф 33 - РП 5</t>
  </si>
  <si>
    <t>2.2.1.5</t>
  </si>
  <si>
    <t>ТП 96 - ТП 96А</t>
  </si>
  <si>
    <t>2.2.1.6</t>
  </si>
  <si>
    <t>РП 5 - ТП 96</t>
  </si>
  <si>
    <t>2.2.1.7</t>
  </si>
  <si>
    <t>РП 5 - ТП 100Б</t>
  </si>
  <si>
    <t>2.2.1.8</t>
  </si>
  <si>
    <t>ПС "ПРП" ф 14 - ТП 167</t>
  </si>
  <si>
    <t>2.2.1.9</t>
  </si>
  <si>
    <t>ПС "Центральная" ф 11 - ТП 381</t>
  </si>
  <si>
    <t>2.2.1.10</t>
  </si>
  <si>
    <t>2.2.1.11</t>
  </si>
  <si>
    <t>Реконструкция, модернизация, техническое перевооружение кабельных линий электропередачи 0,4 кВ:</t>
  </si>
  <si>
    <t>2.2.2.1</t>
  </si>
  <si>
    <t>ТП 47 - МКД Амурская 146, Зейская 161, 167</t>
  </si>
  <si>
    <t>2.2.2.2</t>
  </si>
  <si>
    <t>ТП 79 - МКД Зейская 67, Колхозный 4, 6</t>
  </si>
  <si>
    <t>2.2.2.3</t>
  </si>
  <si>
    <t>ТП 54 - МКД Зейская 141, Трудовая 25, 27</t>
  </si>
  <si>
    <t>2.2.2.4</t>
  </si>
  <si>
    <t>ТП 50А - МКД Трудовая 26, 38; Шимановского 23, 25/1; Зейская 151</t>
  </si>
  <si>
    <t>2.2.2.5</t>
  </si>
  <si>
    <t>2.2.3</t>
  </si>
  <si>
    <t>2.2.3.1</t>
  </si>
  <si>
    <t>2.2.3.2</t>
  </si>
  <si>
    <t>2.2.3.3</t>
  </si>
  <si>
    <t>ПС "Кирпичная" ф-12</t>
  </si>
  <si>
    <t>2.2.3.4</t>
  </si>
  <si>
    <t>ПС "Северная" ф-28</t>
  </si>
  <si>
    <t>2.2.3.5</t>
  </si>
  <si>
    <t>ПС "Птицефабрика" ф-6</t>
  </si>
  <si>
    <t>2.2.3.6</t>
  </si>
  <si>
    <t>ПС "Силикатная" ф-13</t>
  </si>
  <si>
    <t>2.2.3.7</t>
  </si>
  <si>
    <t>ПС "Астрахановка" ф-10</t>
  </si>
  <si>
    <t>2.2.3.8</t>
  </si>
  <si>
    <t>ПС "Астрахановка" ф-26</t>
  </si>
  <si>
    <t>нд</t>
  </si>
  <si>
    <t>ПС "Центральная" ф 5 - ТП 394</t>
  </si>
  <si>
    <t>ПС "Астрахановка" ф 19 - ТП 737А</t>
  </si>
  <si>
    <t xml:space="preserve">ПС "Центральная" ф-35 </t>
  </si>
  <si>
    <t>Реконструкция, модернизация, техническое перевооружение объектов электроэнергетики: ВЛ, КЛ, КТП, АСКУЭ</t>
  </si>
  <si>
    <t>КТП - 032 А</t>
  </si>
  <si>
    <t>КТП - 107</t>
  </si>
  <si>
    <t>КТП - 369 п. Новый</t>
  </si>
  <si>
    <t>ТП "Новая" - МКД Ломоносова 166, 168; Б.Хмельницкого 67</t>
  </si>
  <si>
    <t>ПС "Астрахановка" ф-20</t>
  </si>
  <si>
    <t>Реконструкция, модернизация, техническое перевооружение автоматизированной системы контроля и учёта энергоресурсов (АСКУЭ)</t>
  </si>
  <si>
    <t>Установка АСКУЭ</t>
  </si>
  <si>
    <t>Приобретение автотранспорта, основных средств, программного обеспечения, оборудования и механизмов</t>
  </si>
  <si>
    <t>к приказу №380 от 05.05.2016</t>
  </si>
  <si>
    <t>Реконструкция, модернизация, техническое перевооружение кабельных и воздушных  линий электропередачи: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</si>
</sst>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"/>
    <numFmt numFmtId="168" formatCode="0.000"/>
  </numFmts>
  <fonts count="60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b/>
      <sz val="36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u/>
      <sz val="3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32"/>
      <name val="Times New Roman"/>
      <family val="1"/>
      <charset val="204"/>
    </font>
    <font>
      <sz val="3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1" fillId="0" borderId="0"/>
    <xf numFmtId="0" fontId="33" fillId="0" borderId="0"/>
    <xf numFmtId="0" fontId="33" fillId="0" borderId="0"/>
    <xf numFmtId="164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6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/>
    <xf numFmtId="0" fontId="1" fillId="0" borderId="0"/>
    <xf numFmtId="0" fontId="30" fillId="0" borderId="0"/>
    <xf numFmtId="0" fontId="1" fillId="0" borderId="0"/>
    <xf numFmtId="0" fontId="33" fillId="0" borderId="0"/>
    <xf numFmtId="9" fontId="44" fillId="0" borderId="0" applyFill="0" applyBorder="0" applyAlignment="0" applyProtection="0"/>
    <xf numFmtId="9" fontId="45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46" fillId="0" borderId="0" applyFont="0" applyFill="0" applyBorder="0" applyAlignment="0" applyProtection="0"/>
    <xf numFmtId="166" fontId="36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77">
    <xf numFmtId="0" fontId="0" fillId="0" borderId="0" xfId="0"/>
    <xf numFmtId="0" fontId="42" fillId="0" borderId="10" xfId="54" applyFont="1" applyBorder="1" applyAlignment="1">
      <alignment horizontal="center" vertical="center"/>
    </xf>
    <xf numFmtId="0" fontId="42" fillId="24" borderId="10" xfId="54" applyFont="1" applyFill="1" applyBorder="1" applyAlignment="1">
      <alignment horizontal="center" vertical="center"/>
    </xf>
    <xf numFmtId="0" fontId="42" fillId="0" borderId="10" xfId="54" applyFont="1" applyBorder="1" applyAlignment="1">
      <alignment horizontal="center" vertical="center" wrapText="1"/>
    </xf>
    <xf numFmtId="0" fontId="12" fillId="0" borderId="0" xfId="37" applyFont="1"/>
    <xf numFmtId="0" fontId="12" fillId="0" borderId="0" xfId="37" applyFont="1" applyFill="1"/>
    <xf numFmtId="0" fontId="12" fillId="24" borderId="0" xfId="37" applyFont="1" applyFill="1"/>
    <xf numFmtId="167" fontId="38" fillId="24" borderId="10" xfId="37" applyNumberFormat="1" applyFont="1" applyFill="1" applyBorder="1" applyAlignment="1">
      <alignment horizontal="center" vertical="center" wrapText="1"/>
    </xf>
    <xf numFmtId="4" fontId="38" fillId="24" borderId="10" xfId="37" applyNumberFormat="1" applyFont="1" applyFill="1" applyBorder="1" applyAlignment="1">
      <alignment horizontal="center" vertical="center" wrapText="1"/>
    </xf>
    <xf numFmtId="0" fontId="12" fillId="24" borderId="10" xfId="37" applyFont="1" applyFill="1" applyBorder="1"/>
    <xf numFmtId="0" fontId="41" fillId="24" borderId="0" xfId="37" applyFont="1" applyFill="1"/>
    <xf numFmtId="0" fontId="38" fillId="24" borderId="10" xfId="37" applyFont="1" applyFill="1" applyBorder="1" applyAlignment="1">
      <alignment horizontal="center" vertical="center"/>
    </xf>
    <xf numFmtId="0" fontId="32" fillId="24" borderId="10" xfId="54" applyFont="1" applyFill="1" applyBorder="1" applyAlignment="1">
      <alignment horizontal="center" vertical="center"/>
    </xf>
    <xf numFmtId="0" fontId="39" fillId="24" borderId="10" xfId="54" applyFont="1" applyFill="1" applyBorder="1" applyAlignment="1">
      <alignment horizontal="center" vertical="center"/>
    </xf>
    <xf numFmtId="2" fontId="38" fillId="24" borderId="10" xfId="37" applyNumberFormat="1" applyFont="1" applyFill="1" applyBorder="1" applyAlignment="1">
      <alignment horizontal="center" vertical="center" wrapText="1"/>
    </xf>
    <xf numFmtId="0" fontId="43" fillId="0" borderId="0" xfId="45" applyFont="1" applyFill="1" applyBorder="1" applyAlignment="1">
      <alignment vertical="center"/>
    </xf>
    <xf numFmtId="0" fontId="41" fillId="0" borderId="0" xfId="271" applyFont="1" applyFill="1" applyBorder="1" applyAlignment="1"/>
    <xf numFmtId="0" fontId="43" fillId="0" borderId="0" xfId="44" applyFont="1" applyFill="1" applyBorder="1" applyAlignment="1"/>
    <xf numFmtId="0" fontId="12" fillId="0" borderId="0" xfId="37" applyFont="1" applyBorder="1"/>
    <xf numFmtId="0" fontId="34" fillId="0" borderId="0" xfId="37" applyFont="1" applyAlignment="1">
      <alignment horizontal="right"/>
    </xf>
    <xf numFmtId="0" fontId="47" fillId="0" borderId="0" xfId="37" applyFont="1" applyFill="1" applyAlignment="1"/>
    <xf numFmtId="0" fontId="49" fillId="0" borderId="0" xfId="37" applyFont="1" applyFill="1"/>
    <xf numFmtId="0" fontId="49" fillId="0" borderId="0" xfId="37" applyFont="1"/>
    <xf numFmtId="0" fontId="50" fillId="0" borderId="0" xfId="54" applyFont="1" applyAlignment="1">
      <alignment vertical="center"/>
    </xf>
    <xf numFmtId="0" fontId="51" fillId="0" borderId="0" xfId="54" applyFont="1" applyAlignment="1">
      <alignment vertical="center"/>
    </xf>
    <xf numFmtId="0" fontId="50" fillId="0" borderId="0" xfId="54" applyFont="1" applyAlignment="1">
      <alignment vertical="top"/>
    </xf>
    <xf numFmtId="0" fontId="49" fillId="0" borderId="0" xfId="37" applyFont="1" applyFill="1" applyAlignment="1"/>
    <xf numFmtId="0" fontId="49" fillId="0" borderId="0" xfId="37" applyFont="1" applyFill="1" applyAlignment="1">
      <alignment horizontal="right"/>
    </xf>
    <xf numFmtId="0" fontId="49" fillId="24" borderId="0" xfId="37" applyFont="1" applyFill="1" applyAlignment="1">
      <alignment horizontal="right"/>
    </xf>
    <xf numFmtId="0" fontId="49" fillId="0" borderId="0" xfId="37" applyFont="1" applyFill="1" applyAlignment="1">
      <alignment vertical="center"/>
    </xf>
    <xf numFmtId="0" fontId="49" fillId="0" borderId="0" xfId="37" applyFont="1" applyFill="1" applyAlignment="1">
      <alignment horizontal="center" vertical="center"/>
    </xf>
    <xf numFmtId="0" fontId="49" fillId="24" borderId="0" xfId="37" applyFont="1" applyFill="1" applyAlignment="1">
      <alignment horizontal="center" vertical="center"/>
    </xf>
    <xf numFmtId="0" fontId="34" fillId="24" borderId="0" xfId="0" applyFont="1" applyFill="1" applyAlignment="1"/>
    <xf numFmtId="0" fontId="49" fillId="24" borderId="0" xfId="0" applyFont="1" applyFill="1" applyAlignment="1"/>
    <xf numFmtId="0" fontId="55" fillId="0" borderId="10" xfId="45" applyFont="1" applyFill="1" applyBorder="1" applyAlignment="1">
      <alignment horizontal="center" vertical="center" textRotation="90" wrapText="1"/>
    </xf>
    <xf numFmtId="0" fontId="54" fillId="24" borderId="10" xfId="37" applyFont="1" applyFill="1" applyBorder="1" applyAlignment="1">
      <alignment horizontal="center" vertical="center" wrapText="1"/>
    </xf>
    <xf numFmtId="49" fontId="54" fillId="24" borderId="10" xfId="37" applyNumberFormat="1" applyFont="1" applyFill="1" applyBorder="1" applyAlignment="1">
      <alignment horizontal="center" vertical="center" wrapText="1"/>
    </xf>
    <xf numFmtId="0" fontId="54" fillId="24" borderId="10" xfId="37" applyFont="1" applyFill="1" applyBorder="1" applyAlignment="1">
      <alignment horizontal="center" vertical="center"/>
    </xf>
    <xf numFmtId="167" fontId="40" fillId="24" borderId="10" xfId="37" applyNumberFormat="1" applyFont="1" applyFill="1" applyBorder="1" applyAlignment="1">
      <alignment horizontal="center" vertical="center" wrapText="1"/>
    </xf>
    <xf numFmtId="49" fontId="56" fillId="0" borderId="10" xfId="54" applyNumberFormat="1" applyFont="1" applyFill="1" applyBorder="1" applyAlignment="1">
      <alignment horizontal="center" vertical="center"/>
    </xf>
    <xf numFmtId="0" fontId="56" fillId="0" borderId="10" xfId="54" applyFont="1" applyFill="1" applyBorder="1" applyAlignment="1">
      <alignment horizontal="left" vertical="center" wrapText="1"/>
    </xf>
    <xf numFmtId="49" fontId="53" fillId="24" borderId="10" xfId="54" applyNumberFormat="1" applyFont="1" applyFill="1" applyBorder="1" applyAlignment="1">
      <alignment horizontal="center" vertical="center"/>
    </xf>
    <xf numFmtId="49" fontId="56" fillId="24" borderId="10" xfId="54" applyNumberFormat="1" applyFont="1" applyFill="1" applyBorder="1" applyAlignment="1">
      <alignment horizontal="center" vertical="center"/>
    </xf>
    <xf numFmtId="49" fontId="56" fillId="0" borderId="12" xfId="54" applyNumberFormat="1" applyFont="1" applyFill="1" applyBorder="1" applyAlignment="1">
      <alignment horizontal="center" vertical="center"/>
    </xf>
    <xf numFmtId="49" fontId="56" fillId="0" borderId="11" xfId="54" applyNumberFormat="1" applyFont="1" applyFill="1" applyBorder="1" applyAlignment="1">
      <alignment horizontal="center" vertical="center"/>
    </xf>
    <xf numFmtId="49" fontId="56" fillId="0" borderId="13" xfId="54" applyNumberFormat="1" applyFont="1" applyFill="1" applyBorder="1" applyAlignment="1">
      <alignment horizontal="center" vertical="center"/>
    </xf>
    <xf numFmtId="168" fontId="58" fillId="24" borderId="10" xfId="37" applyNumberFormat="1" applyFont="1" applyFill="1" applyBorder="1" applyAlignment="1">
      <alignment horizontal="center" vertical="center" wrapText="1"/>
    </xf>
    <xf numFmtId="168" fontId="59" fillId="24" borderId="14" xfId="37" applyNumberFormat="1" applyFont="1" applyFill="1" applyBorder="1" applyAlignment="1">
      <alignment horizontal="center" vertical="center" wrapText="1"/>
    </xf>
    <xf numFmtId="168" fontId="59" fillId="25" borderId="10" xfId="37" applyNumberFormat="1" applyFont="1" applyFill="1" applyBorder="1" applyAlignment="1">
      <alignment horizontal="center" vertical="center" wrapText="1"/>
    </xf>
    <xf numFmtId="168" fontId="59" fillId="24" borderId="10" xfId="37" applyNumberFormat="1" applyFont="1" applyFill="1" applyBorder="1" applyAlignment="1">
      <alignment horizontal="center" vertical="center" wrapText="1"/>
    </xf>
    <xf numFmtId="168" fontId="59" fillId="25" borderId="10" xfId="37" applyNumberFormat="1" applyFont="1" applyFill="1" applyBorder="1" applyAlignment="1">
      <alignment horizontal="center" vertical="center"/>
    </xf>
    <xf numFmtId="168" fontId="58" fillId="24" borderId="10" xfId="37" applyNumberFormat="1" applyFont="1" applyFill="1" applyBorder="1" applyAlignment="1">
      <alignment horizontal="center" vertical="center"/>
    </xf>
    <xf numFmtId="168" fontId="59" fillId="25" borderId="10" xfId="37" applyNumberFormat="1" applyFont="1" applyFill="1" applyBorder="1"/>
    <xf numFmtId="168" fontId="58" fillId="0" borderId="10" xfId="37" applyNumberFormat="1" applyFont="1" applyBorder="1"/>
    <xf numFmtId="0" fontId="57" fillId="24" borderId="14" xfId="0" applyFont="1" applyFill="1" applyBorder="1" applyAlignment="1">
      <alignment wrapText="1"/>
    </xf>
    <xf numFmtId="1" fontId="59" fillId="24" borderId="10" xfId="37" applyNumberFormat="1" applyFont="1" applyFill="1" applyBorder="1" applyAlignment="1">
      <alignment horizontal="center" vertical="center" wrapText="1"/>
    </xf>
    <xf numFmtId="0" fontId="56" fillId="0" borderId="11" xfId="54" applyFont="1" applyFill="1" applyBorder="1" applyAlignment="1">
      <alignment horizontal="left" vertical="center" wrapText="1"/>
    </xf>
    <xf numFmtId="0" fontId="56" fillId="0" borderId="13" xfId="54" applyFont="1" applyFill="1" applyBorder="1" applyAlignment="1">
      <alignment horizontal="left" vertical="center" wrapText="1"/>
    </xf>
    <xf numFmtId="0" fontId="53" fillId="24" borderId="10" xfId="54" applyFont="1" applyFill="1" applyBorder="1" applyAlignment="1">
      <alignment horizontal="left" vertical="center" wrapText="1"/>
    </xf>
    <xf numFmtId="0" fontId="56" fillId="24" borderId="10" xfId="54" applyFont="1" applyFill="1" applyBorder="1" applyAlignment="1">
      <alignment horizontal="left" vertical="center" wrapText="1"/>
    </xf>
    <xf numFmtId="49" fontId="53" fillId="24" borderId="10" xfId="54" applyNumberFormat="1" applyFont="1" applyFill="1" applyBorder="1" applyAlignment="1">
      <alignment horizontal="left" vertical="center" wrapText="1"/>
    </xf>
    <xf numFmtId="0" fontId="57" fillId="24" borderId="10" xfId="54" applyFont="1" applyFill="1" applyBorder="1" applyAlignment="1">
      <alignment horizontal="left" vertical="center" wrapText="1"/>
    </xf>
    <xf numFmtId="0" fontId="54" fillId="24" borderId="11" xfId="54" applyFont="1" applyFill="1" applyBorder="1" applyAlignment="1">
      <alignment horizontal="left" vertical="center" wrapText="1"/>
    </xf>
    <xf numFmtId="0" fontId="56" fillId="24" borderId="11" xfId="54" applyFont="1" applyFill="1" applyBorder="1" applyAlignment="1">
      <alignment horizontal="left" vertical="center" wrapText="1"/>
    </xf>
    <xf numFmtId="0" fontId="54" fillId="24" borderId="10" xfId="54" applyNumberFormat="1" applyFont="1" applyFill="1" applyBorder="1" applyAlignment="1" applyProtection="1">
      <alignment horizontal="left" vertical="center" wrapText="1"/>
    </xf>
    <xf numFmtId="0" fontId="54" fillId="24" borderId="10" xfId="0" applyFont="1" applyFill="1" applyBorder="1" applyAlignment="1">
      <alignment vertical="center" wrapText="1"/>
    </xf>
    <xf numFmtId="0" fontId="34" fillId="0" borderId="0" xfId="37" applyFont="1" applyAlignment="1">
      <alignment horizontal="right"/>
    </xf>
    <xf numFmtId="0" fontId="41" fillId="0" borderId="0" xfId="271" applyFont="1" applyFill="1" applyBorder="1" applyAlignment="1">
      <alignment horizontal="center"/>
    </xf>
    <xf numFmtId="0" fontId="55" fillId="0" borderId="10" xfId="45" applyFont="1" applyFill="1" applyBorder="1" applyAlignment="1">
      <alignment horizontal="center" vertical="center" wrapText="1"/>
    </xf>
    <xf numFmtId="0" fontId="55" fillId="24" borderId="10" xfId="45" applyFont="1" applyFill="1" applyBorder="1" applyAlignment="1">
      <alignment horizontal="center" vertical="center"/>
    </xf>
    <xf numFmtId="0" fontId="55" fillId="0" borderId="10" xfId="45" applyFont="1" applyFill="1" applyBorder="1" applyAlignment="1">
      <alignment horizontal="center" vertical="center"/>
    </xf>
    <xf numFmtId="0" fontId="48" fillId="0" borderId="0" xfId="44" applyFont="1" applyFill="1" applyBorder="1" applyAlignment="1">
      <alignment horizontal="center"/>
    </xf>
    <xf numFmtId="0" fontId="52" fillId="0" borderId="0" xfId="54" applyFont="1" applyFill="1" applyAlignment="1">
      <alignment horizontal="center" vertical="center"/>
    </xf>
    <xf numFmtId="0" fontId="53" fillId="0" borderId="0" xfId="54" applyFont="1" applyFill="1" applyAlignment="1">
      <alignment horizontal="center" vertical="top"/>
    </xf>
    <xf numFmtId="0" fontId="49" fillId="0" borderId="0" xfId="37" applyFont="1" applyFill="1" applyAlignment="1">
      <alignment horizontal="center" vertical="center"/>
    </xf>
    <xf numFmtId="0" fontId="54" fillId="0" borderId="0" xfId="37" applyFont="1" applyFill="1" applyAlignment="1">
      <alignment horizontal="center" vertical="top"/>
    </xf>
    <xf numFmtId="0" fontId="47" fillId="0" borderId="0" xfId="37" applyFont="1" applyFill="1" applyAlignment="1">
      <alignment horizontal="center"/>
    </xf>
  </cellXfs>
  <cellStyles count="28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2"/>
    <cellStyle name="Обычный 12" xfId="273"/>
    <cellStyle name="Обычный 12 2" xfId="47"/>
    <cellStyle name="Обычный 2" xfId="36"/>
    <cellStyle name="Обычный 2 26 2" xfId="107"/>
    <cellStyle name="Обычный 3" xfId="37"/>
    <cellStyle name="Обычный 3 10 2" xfId="274"/>
    <cellStyle name="Обычный 3 2" xfId="56"/>
    <cellStyle name="Обычный 3 2 2 2" xfId="48"/>
    <cellStyle name="Обычный 3 21" xfId="102"/>
    <cellStyle name="Обычный 30" xfId="275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Обычный_Форматы по компаниям_last" xfId="271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2 3" xfId="276"/>
    <cellStyle name="Процентный 2 3 2" xfId="277"/>
    <cellStyle name="Процентный 3" xfId="104"/>
    <cellStyle name="Процентный 4" xfId="278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Финансовый 5" xfId="279"/>
    <cellStyle name="Финансовый 5 2" xfId="280"/>
    <cellStyle name="Финансовый 6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79"/>
  <sheetViews>
    <sheetView tabSelected="1" view="pageBreakPreview" topLeftCell="A31" zoomScale="25" zoomScaleSheetLayoutView="25" workbookViewId="0">
      <selection activeCell="D31" sqref="D31"/>
    </sheetView>
  </sheetViews>
  <sheetFormatPr defaultColWidth="9" defaultRowHeight="15.75"/>
  <cols>
    <col min="1" max="1" width="21.875" style="4" customWidth="1"/>
    <col min="2" max="2" width="78.875" style="4" customWidth="1"/>
    <col min="3" max="3" width="34.25" style="4" customWidth="1"/>
    <col min="4" max="4" width="97.375" style="4" customWidth="1"/>
    <col min="5" max="9" width="18.625" style="4" customWidth="1"/>
    <col min="10" max="14" width="18.625" style="6" customWidth="1"/>
    <col min="15" max="29" width="18.625" style="4" customWidth="1"/>
    <col min="30" max="30" width="24.625" style="4" customWidth="1"/>
    <col min="31" max="31" width="18.625" style="4" customWidth="1"/>
    <col min="32" max="32" width="21.625" style="4" customWidth="1"/>
    <col min="33" max="34" width="18.625" style="4" customWidth="1"/>
    <col min="35" max="35" width="4.5" style="4" customWidth="1"/>
    <col min="36" max="36" width="5" style="4" customWidth="1"/>
    <col min="37" max="37" width="5.5" style="4" customWidth="1"/>
    <col min="38" max="38" width="5.75" style="4" customWidth="1"/>
    <col min="39" max="39" width="5.5" style="4" customWidth="1"/>
    <col min="40" max="41" width="5" style="4" customWidth="1"/>
    <col min="42" max="42" width="12.875" style="4" customWidth="1"/>
    <col min="43" max="52" width="5" style="4" customWidth="1"/>
    <col min="53" max="16384" width="9" style="4"/>
  </cols>
  <sheetData>
    <row r="1" spans="1:45" ht="45.75">
      <c r="D1" s="5"/>
      <c r="E1" s="5"/>
      <c r="F1" s="5"/>
      <c r="G1" s="5"/>
      <c r="H1" s="5"/>
      <c r="I1" s="5"/>
      <c r="Y1" s="33"/>
      <c r="Z1" s="33"/>
      <c r="AB1" s="33" t="s">
        <v>60</v>
      </c>
      <c r="AD1" s="32"/>
      <c r="AE1" s="32"/>
      <c r="AF1" s="32"/>
      <c r="AG1" s="32"/>
      <c r="AH1" s="32"/>
    </row>
    <row r="2" spans="1:45" ht="45.75">
      <c r="D2" s="5"/>
      <c r="E2" s="5"/>
      <c r="F2" s="5"/>
      <c r="G2" s="5"/>
      <c r="H2" s="5"/>
      <c r="I2" s="5"/>
      <c r="Y2" s="33"/>
      <c r="Z2" s="33"/>
      <c r="AB2" s="33" t="s">
        <v>139</v>
      </c>
      <c r="AD2" s="32"/>
      <c r="AE2" s="32"/>
      <c r="AF2" s="32"/>
      <c r="AG2" s="32"/>
      <c r="AH2" s="32"/>
    </row>
    <row r="3" spans="1:45" ht="18.75">
      <c r="D3" s="5"/>
      <c r="E3" s="5"/>
      <c r="F3" s="5"/>
      <c r="G3" s="5"/>
      <c r="H3" s="5"/>
      <c r="I3" s="5"/>
      <c r="AH3" s="19"/>
    </row>
    <row r="4" spans="1:45" ht="18.75">
      <c r="A4" s="17"/>
      <c r="B4" s="17"/>
      <c r="C4" s="17"/>
      <c r="D4" s="5"/>
      <c r="E4" s="5"/>
      <c r="F4" s="5"/>
      <c r="G4" s="5"/>
      <c r="H4" s="5"/>
      <c r="I4" s="5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45" s="22" customFormat="1" ht="53.25" customHeight="1">
      <c r="A5" s="71" t="s">
        <v>61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</row>
    <row r="6" spans="1:45" s="22" customFormat="1" ht="53.25" customHeight="1">
      <c r="A6" s="23"/>
      <c r="B6" s="23"/>
      <c r="C6" s="23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s="22" customFormat="1" ht="53.25" customHeight="1">
      <c r="A7" s="72" t="s">
        <v>13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25"/>
      <c r="AJ7" s="25"/>
      <c r="AK7" s="25"/>
      <c r="AL7" s="25"/>
      <c r="AM7" s="25"/>
      <c r="AN7" s="25"/>
      <c r="AO7" s="25"/>
      <c r="AP7" s="25"/>
      <c r="AQ7" s="25"/>
      <c r="AR7" s="25"/>
    </row>
    <row r="8" spans="1:45" s="22" customFormat="1" ht="53.25" customHeight="1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</row>
    <row r="9" spans="1:45" s="22" customFormat="1" ht="53.25" customHeight="1">
      <c r="A9" s="20"/>
      <c r="B9" s="20"/>
      <c r="C9" s="20"/>
      <c r="D9" s="27"/>
      <c r="E9" s="27"/>
      <c r="F9" s="27"/>
      <c r="G9" s="27"/>
      <c r="H9" s="27"/>
      <c r="I9" s="27"/>
      <c r="J9" s="28"/>
      <c r="K9" s="28"/>
      <c r="L9" s="28"/>
      <c r="M9" s="28"/>
      <c r="N9" s="2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1"/>
      <c r="AF9" s="27"/>
      <c r="AG9" s="21"/>
      <c r="AH9" s="21"/>
    </row>
    <row r="10" spans="1:45" s="22" customFormat="1" ht="53.25" customHeight="1">
      <c r="A10" s="74" t="s">
        <v>47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1:45" s="22" customFormat="1" ht="53.25" customHeight="1">
      <c r="A11" s="29"/>
      <c r="B11" s="29"/>
      <c r="C11" s="29"/>
      <c r="D11" s="30"/>
      <c r="E11" s="30"/>
      <c r="F11" s="30"/>
      <c r="G11" s="30"/>
      <c r="H11" s="30"/>
      <c r="I11" s="30"/>
      <c r="J11" s="31"/>
      <c r="K11" s="31"/>
      <c r="L11" s="31"/>
      <c r="M11" s="31"/>
      <c r="N11" s="31"/>
      <c r="O11" s="30"/>
      <c r="P11" s="30"/>
      <c r="Q11" s="30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1:45" s="22" customFormat="1" ht="53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1:45" s="22" customFormat="1" ht="53.25" customHeight="1">
      <c r="A13" s="74" t="s">
        <v>16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1:45" s="22" customFormat="1" ht="53.25" customHeight="1">
      <c r="A14" s="75" t="s">
        <v>14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1:45" ht="15.7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16"/>
      <c r="AJ15" s="16"/>
      <c r="AK15" s="16"/>
      <c r="AL15" s="16"/>
      <c r="AM15" s="16"/>
      <c r="AN15" s="16"/>
      <c r="AO15" s="16"/>
      <c r="AP15" s="16"/>
    </row>
    <row r="16" spans="1:45" ht="102" customHeight="1">
      <c r="A16" s="68" t="s">
        <v>1</v>
      </c>
      <c r="B16" s="68" t="s">
        <v>0</v>
      </c>
      <c r="C16" s="68" t="s">
        <v>6</v>
      </c>
      <c r="D16" s="68" t="s">
        <v>57</v>
      </c>
      <c r="E16" s="70" t="s">
        <v>58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15"/>
      <c r="AJ16" s="15"/>
      <c r="AK16" s="15"/>
      <c r="AL16" s="15"/>
      <c r="AM16" s="15"/>
      <c r="AN16" s="15"/>
      <c r="AO16" s="15"/>
      <c r="AP16" s="15"/>
    </row>
    <row r="17" spans="1:42" ht="102" customHeight="1">
      <c r="A17" s="68"/>
      <c r="B17" s="68"/>
      <c r="C17" s="68"/>
      <c r="D17" s="68"/>
      <c r="E17" s="70">
        <v>2025</v>
      </c>
      <c r="F17" s="70"/>
      <c r="G17" s="70"/>
      <c r="H17" s="70"/>
      <c r="I17" s="70"/>
      <c r="J17" s="69">
        <v>2026</v>
      </c>
      <c r="K17" s="69"/>
      <c r="L17" s="69"/>
      <c r="M17" s="69"/>
      <c r="N17" s="69"/>
      <c r="O17" s="70">
        <v>2027</v>
      </c>
      <c r="P17" s="70"/>
      <c r="Q17" s="70"/>
      <c r="R17" s="70"/>
      <c r="S17" s="70"/>
      <c r="T17" s="70">
        <v>2028</v>
      </c>
      <c r="U17" s="70"/>
      <c r="V17" s="70"/>
      <c r="W17" s="70"/>
      <c r="X17" s="70"/>
      <c r="Y17" s="70" t="s">
        <v>15</v>
      </c>
      <c r="Z17" s="70"/>
      <c r="AA17" s="70"/>
      <c r="AB17" s="70"/>
      <c r="AC17" s="70"/>
      <c r="AD17" s="68" t="s">
        <v>11</v>
      </c>
      <c r="AE17" s="68"/>
      <c r="AF17" s="68"/>
      <c r="AG17" s="68"/>
      <c r="AH17" s="68"/>
      <c r="AP17" s="18"/>
    </row>
    <row r="18" spans="1:42" ht="102" customHeight="1">
      <c r="A18" s="68"/>
      <c r="B18" s="68"/>
      <c r="C18" s="68"/>
      <c r="D18" s="68"/>
      <c r="E18" s="70" t="s">
        <v>5</v>
      </c>
      <c r="F18" s="70"/>
      <c r="G18" s="70"/>
      <c r="H18" s="70"/>
      <c r="I18" s="70"/>
      <c r="J18" s="69" t="s">
        <v>5</v>
      </c>
      <c r="K18" s="69"/>
      <c r="L18" s="69"/>
      <c r="M18" s="69"/>
      <c r="N18" s="69"/>
      <c r="O18" s="70" t="s">
        <v>5</v>
      </c>
      <c r="P18" s="70"/>
      <c r="Q18" s="70"/>
      <c r="R18" s="70"/>
      <c r="S18" s="70"/>
      <c r="T18" s="70" t="s">
        <v>5</v>
      </c>
      <c r="U18" s="70"/>
      <c r="V18" s="70"/>
      <c r="W18" s="70"/>
      <c r="X18" s="70"/>
      <c r="Y18" s="70" t="s">
        <v>5</v>
      </c>
      <c r="Z18" s="70"/>
      <c r="AA18" s="70"/>
      <c r="AB18" s="70"/>
      <c r="AC18" s="70"/>
      <c r="AD18" s="70" t="s">
        <v>5</v>
      </c>
      <c r="AE18" s="70"/>
      <c r="AF18" s="70"/>
      <c r="AG18" s="70"/>
      <c r="AH18" s="70"/>
    </row>
    <row r="19" spans="1:42" ht="192.75" customHeight="1">
      <c r="A19" s="68"/>
      <c r="B19" s="68"/>
      <c r="C19" s="68"/>
      <c r="D19" s="68"/>
      <c r="E19" s="34" t="s">
        <v>10</v>
      </c>
      <c r="F19" s="34" t="s">
        <v>9</v>
      </c>
      <c r="G19" s="34" t="s">
        <v>59</v>
      </c>
      <c r="H19" s="34" t="s">
        <v>8</v>
      </c>
      <c r="I19" s="34" t="s">
        <v>7</v>
      </c>
      <c r="J19" s="34" t="s">
        <v>10</v>
      </c>
      <c r="K19" s="34" t="s">
        <v>9</v>
      </c>
      <c r="L19" s="34" t="s">
        <v>59</v>
      </c>
      <c r="M19" s="34" t="s">
        <v>8</v>
      </c>
      <c r="N19" s="34" t="s">
        <v>7</v>
      </c>
      <c r="O19" s="34" t="s">
        <v>10</v>
      </c>
      <c r="P19" s="34" t="s">
        <v>9</v>
      </c>
      <c r="Q19" s="34" t="s">
        <v>59</v>
      </c>
      <c r="R19" s="34" t="s">
        <v>8</v>
      </c>
      <c r="S19" s="34" t="s">
        <v>7</v>
      </c>
      <c r="T19" s="34" t="s">
        <v>10</v>
      </c>
      <c r="U19" s="34" t="s">
        <v>9</v>
      </c>
      <c r="V19" s="34" t="s">
        <v>59</v>
      </c>
      <c r="W19" s="34" t="s">
        <v>8</v>
      </c>
      <c r="X19" s="34" t="s">
        <v>7</v>
      </c>
      <c r="Y19" s="34" t="s">
        <v>10</v>
      </c>
      <c r="Z19" s="34" t="s">
        <v>9</v>
      </c>
      <c r="AA19" s="34" t="s">
        <v>59</v>
      </c>
      <c r="AB19" s="34" t="s">
        <v>8</v>
      </c>
      <c r="AC19" s="34" t="s">
        <v>7</v>
      </c>
      <c r="AD19" s="34" t="s">
        <v>10</v>
      </c>
      <c r="AE19" s="34" t="s">
        <v>9</v>
      </c>
      <c r="AF19" s="34" t="s">
        <v>59</v>
      </c>
      <c r="AG19" s="34" t="s">
        <v>8</v>
      </c>
      <c r="AH19" s="34" t="s">
        <v>7</v>
      </c>
    </row>
    <row r="20" spans="1:42" s="6" customFormat="1" ht="34.5" customHeight="1">
      <c r="A20" s="35">
        <v>1</v>
      </c>
      <c r="B20" s="35">
        <v>2</v>
      </c>
      <c r="C20" s="35">
        <v>3</v>
      </c>
      <c r="D20" s="35">
        <v>4</v>
      </c>
      <c r="E20" s="35">
        <v>5</v>
      </c>
      <c r="F20" s="35">
        <v>6</v>
      </c>
      <c r="G20" s="35">
        <v>7</v>
      </c>
      <c r="H20" s="35">
        <v>8</v>
      </c>
      <c r="I20" s="35">
        <v>9</v>
      </c>
      <c r="J20" s="35">
        <v>10</v>
      </c>
      <c r="K20" s="35">
        <v>11</v>
      </c>
      <c r="L20" s="35">
        <v>12</v>
      </c>
      <c r="M20" s="35">
        <v>13</v>
      </c>
      <c r="N20" s="35">
        <v>14</v>
      </c>
      <c r="O20" s="35">
        <v>15</v>
      </c>
      <c r="P20" s="35">
        <v>16</v>
      </c>
      <c r="Q20" s="36" t="s">
        <v>62</v>
      </c>
      <c r="R20" s="36" t="s">
        <v>63</v>
      </c>
      <c r="S20" s="36" t="s">
        <v>64</v>
      </c>
      <c r="T20" s="36" t="s">
        <v>65</v>
      </c>
      <c r="U20" s="36" t="s">
        <v>66</v>
      </c>
      <c r="V20" s="35">
        <v>22</v>
      </c>
      <c r="W20" s="35">
        <v>23</v>
      </c>
      <c r="X20" s="35">
        <v>24</v>
      </c>
      <c r="Y20" s="35">
        <v>25</v>
      </c>
      <c r="Z20" s="35">
        <v>26</v>
      </c>
      <c r="AA20" s="37">
        <v>27</v>
      </c>
      <c r="AB20" s="37">
        <v>28</v>
      </c>
      <c r="AC20" s="37">
        <v>29</v>
      </c>
      <c r="AD20" s="37">
        <v>30</v>
      </c>
      <c r="AE20" s="37">
        <v>31</v>
      </c>
      <c r="AF20" s="37">
        <v>32</v>
      </c>
      <c r="AG20" s="37">
        <v>33</v>
      </c>
      <c r="AH20" s="37">
        <v>34</v>
      </c>
    </row>
    <row r="21" spans="1:42" s="6" customFormat="1" ht="84.75" customHeight="1">
      <c r="A21" s="39"/>
      <c r="B21" s="40" t="s">
        <v>17</v>
      </c>
      <c r="C21" s="12"/>
      <c r="D21" s="38"/>
      <c r="E21" s="46">
        <f>E22+E23</f>
        <v>1.36</v>
      </c>
      <c r="F21" s="49" t="s">
        <v>126</v>
      </c>
      <c r="G21" s="46">
        <f>G22+G23</f>
        <v>8.1000000000000014</v>
      </c>
      <c r="H21" s="49" t="s">
        <v>126</v>
      </c>
      <c r="I21" s="49" t="s">
        <v>126</v>
      </c>
      <c r="J21" s="46">
        <f>J22+J23</f>
        <v>1.7000000000000002</v>
      </c>
      <c r="K21" s="49" t="s">
        <v>126</v>
      </c>
      <c r="L21" s="46">
        <f>L22+L23</f>
        <v>7.7899999999999991</v>
      </c>
      <c r="M21" s="49" t="s">
        <v>126</v>
      </c>
      <c r="N21" s="49" t="s">
        <v>126</v>
      </c>
      <c r="O21" s="46">
        <f>O22+O23</f>
        <v>1.2000000000000002</v>
      </c>
      <c r="P21" s="49" t="s">
        <v>126</v>
      </c>
      <c r="Q21" s="46">
        <f>Q22+Q23</f>
        <v>7.5</v>
      </c>
      <c r="R21" s="49" t="s">
        <v>126</v>
      </c>
      <c r="S21" s="49" t="s">
        <v>126</v>
      </c>
      <c r="T21" s="46">
        <f>T22+T23</f>
        <v>1.6600000000000001</v>
      </c>
      <c r="U21" s="49" t="s">
        <v>126</v>
      </c>
      <c r="V21" s="46">
        <f>V22+V23</f>
        <v>7.1999999999999993</v>
      </c>
      <c r="W21" s="49" t="s">
        <v>126</v>
      </c>
      <c r="X21" s="49" t="s">
        <v>126</v>
      </c>
      <c r="Y21" s="46">
        <f>Y22+Y23</f>
        <v>1.2000000000000002</v>
      </c>
      <c r="Z21" s="49" t="s">
        <v>126</v>
      </c>
      <c r="AA21" s="46">
        <f>AA22+AA23</f>
        <v>6.93</v>
      </c>
      <c r="AB21" s="49" t="s">
        <v>126</v>
      </c>
      <c r="AC21" s="49" t="s">
        <v>126</v>
      </c>
      <c r="AD21" s="46">
        <f>E21+J21+O21+T21+Y21</f>
        <v>7.120000000000001</v>
      </c>
      <c r="AE21" s="49" t="s">
        <v>126</v>
      </c>
      <c r="AF21" s="46">
        <f>G21+L21+Q21+V21+AA21</f>
        <v>37.519999999999996</v>
      </c>
      <c r="AG21" s="49" t="s">
        <v>126</v>
      </c>
      <c r="AH21" s="49" t="s">
        <v>126</v>
      </c>
    </row>
    <row r="22" spans="1:42" s="10" customFormat="1" ht="84.75" customHeight="1">
      <c r="A22" s="39" t="s">
        <v>18</v>
      </c>
      <c r="B22" s="40" t="s">
        <v>19</v>
      </c>
      <c r="C22" s="13"/>
      <c r="D22" s="38"/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</row>
    <row r="23" spans="1:42" s="6" customFormat="1" ht="146.25" customHeight="1">
      <c r="A23" s="39" t="s">
        <v>20</v>
      </c>
      <c r="B23" s="40" t="s">
        <v>130</v>
      </c>
      <c r="C23" s="12"/>
      <c r="D23" s="38"/>
      <c r="E23" s="46">
        <f>E30</f>
        <v>1.36</v>
      </c>
      <c r="F23" s="49" t="s">
        <v>126</v>
      </c>
      <c r="G23" s="46">
        <f>G30</f>
        <v>8.1000000000000014</v>
      </c>
      <c r="H23" s="49" t="s">
        <v>126</v>
      </c>
      <c r="I23" s="49" t="s">
        <v>126</v>
      </c>
      <c r="J23" s="46">
        <f>J30</f>
        <v>1.7000000000000002</v>
      </c>
      <c r="K23" s="49" t="s">
        <v>126</v>
      </c>
      <c r="L23" s="46">
        <f>L30</f>
        <v>7.7899999999999991</v>
      </c>
      <c r="M23" s="49" t="s">
        <v>126</v>
      </c>
      <c r="N23" s="49" t="s">
        <v>126</v>
      </c>
      <c r="O23" s="46">
        <f>O30</f>
        <v>1.2000000000000002</v>
      </c>
      <c r="P23" s="49" t="s">
        <v>126</v>
      </c>
      <c r="Q23" s="46">
        <f>Q30</f>
        <v>7.5</v>
      </c>
      <c r="R23" s="49" t="s">
        <v>126</v>
      </c>
      <c r="S23" s="49" t="s">
        <v>126</v>
      </c>
      <c r="T23" s="46">
        <f>T30</f>
        <v>1.6600000000000001</v>
      </c>
      <c r="U23" s="49" t="s">
        <v>126</v>
      </c>
      <c r="V23" s="46">
        <f>V30</f>
        <v>7.1999999999999993</v>
      </c>
      <c r="W23" s="49" t="s">
        <v>126</v>
      </c>
      <c r="X23" s="49" t="s">
        <v>126</v>
      </c>
      <c r="Y23" s="46">
        <f>Y30</f>
        <v>1.2000000000000002</v>
      </c>
      <c r="Z23" s="49" t="s">
        <v>126</v>
      </c>
      <c r="AA23" s="46">
        <f>AA30</f>
        <v>6.93</v>
      </c>
      <c r="AB23" s="49" t="s">
        <v>126</v>
      </c>
      <c r="AC23" s="49" t="s">
        <v>126</v>
      </c>
      <c r="AD23" s="46">
        <f t="shared" ref="AD23" si="0">E23+J23+O23+T23+Y23</f>
        <v>7.120000000000001</v>
      </c>
      <c r="AE23" s="49" t="s">
        <v>126</v>
      </c>
      <c r="AF23" s="46">
        <f t="shared" ref="AF23" si="1">G23+L23+Q23+V23+AA23</f>
        <v>37.519999999999996</v>
      </c>
      <c r="AG23" s="49" t="s">
        <v>126</v>
      </c>
      <c r="AH23" s="49" t="s">
        <v>126</v>
      </c>
    </row>
    <row r="24" spans="1:42" s="6" customFormat="1" ht="111.75" customHeight="1">
      <c r="A24" s="43" t="s">
        <v>21</v>
      </c>
      <c r="B24" s="56" t="s">
        <v>45</v>
      </c>
      <c r="C24" s="12"/>
      <c r="D24" s="38"/>
      <c r="E24" s="49" t="s">
        <v>126</v>
      </c>
      <c r="F24" s="49" t="s">
        <v>126</v>
      </c>
      <c r="G24" s="49" t="s">
        <v>126</v>
      </c>
      <c r="H24" s="49" t="s">
        <v>126</v>
      </c>
      <c r="I24" s="49" t="s">
        <v>126</v>
      </c>
      <c r="J24" s="49" t="s">
        <v>126</v>
      </c>
      <c r="K24" s="49" t="s">
        <v>126</v>
      </c>
      <c r="L24" s="49" t="s">
        <v>126</v>
      </c>
      <c r="M24" s="49" t="s">
        <v>126</v>
      </c>
      <c r="N24" s="49" t="s">
        <v>126</v>
      </c>
      <c r="O24" s="49" t="s">
        <v>126</v>
      </c>
      <c r="P24" s="49" t="s">
        <v>126</v>
      </c>
      <c r="Q24" s="49" t="s">
        <v>126</v>
      </c>
      <c r="R24" s="49" t="s">
        <v>126</v>
      </c>
      <c r="S24" s="49" t="s">
        <v>126</v>
      </c>
      <c r="T24" s="49" t="s">
        <v>126</v>
      </c>
      <c r="U24" s="49" t="s">
        <v>126</v>
      </c>
      <c r="V24" s="49" t="s">
        <v>126</v>
      </c>
      <c r="W24" s="49" t="s">
        <v>126</v>
      </c>
      <c r="X24" s="49" t="s">
        <v>126</v>
      </c>
      <c r="Y24" s="49" t="s">
        <v>126</v>
      </c>
      <c r="Z24" s="49" t="s">
        <v>126</v>
      </c>
      <c r="AA24" s="49" t="s">
        <v>126</v>
      </c>
      <c r="AB24" s="49" t="s">
        <v>126</v>
      </c>
      <c r="AC24" s="49" t="s">
        <v>126</v>
      </c>
      <c r="AD24" s="49" t="s">
        <v>126</v>
      </c>
      <c r="AE24" s="49" t="s">
        <v>126</v>
      </c>
      <c r="AF24" s="49" t="s">
        <v>126</v>
      </c>
      <c r="AG24" s="49" t="s">
        <v>126</v>
      </c>
      <c r="AH24" s="49" t="s">
        <v>126</v>
      </c>
    </row>
    <row r="25" spans="1:42" s="6" customFormat="1" ht="43.5" customHeight="1">
      <c r="A25" s="44"/>
      <c r="B25" s="54"/>
      <c r="C25" s="12"/>
      <c r="D25" s="8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6"/>
      <c r="AE25" s="49"/>
      <c r="AF25" s="49"/>
      <c r="AG25" s="49"/>
      <c r="AH25" s="49"/>
    </row>
    <row r="26" spans="1:42" s="6" customFormat="1" ht="120.75" customHeight="1">
      <c r="A26" s="45" t="s">
        <v>2</v>
      </c>
      <c r="B26" s="57" t="s">
        <v>22</v>
      </c>
      <c r="C26" s="12"/>
      <c r="D26" s="38"/>
      <c r="E26" s="49" t="s">
        <v>126</v>
      </c>
      <c r="F26" s="49" t="s">
        <v>126</v>
      </c>
      <c r="G26" s="49" t="s">
        <v>126</v>
      </c>
      <c r="H26" s="49" t="s">
        <v>126</v>
      </c>
      <c r="I26" s="49" t="s">
        <v>126</v>
      </c>
      <c r="J26" s="49" t="s">
        <v>126</v>
      </c>
      <c r="K26" s="49" t="s">
        <v>126</v>
      </c>
      <c r="L26" s="49" t="s">
        <v>126</v>
      </c>
      <c r="M26" s="49" t="s">
        <v>126</v>
      </c>
      <c r="N26" s="49" t="s">
        <v>126</v>
      </c>
      <c r="O26" s="49" t="s">
        <v>126</v>
      </c>
      <c r="P26" s="49" t="s">
        <v>126</v>
      </c>
      <c r="Q26" s="49" t="s">
        <v>126</v>
      </c>
      <c r="R26" s="49" t="s">
        <v>126</v>
      </c>
      <c r="S26" s="49" t="s">
        <v>126</v>
      </c>
      <c r="T26" s="49" t="s">
        <v>126</v>
      </c>
      <c r="U26" s="49" t="s">
        <v>126</v>
      </c>
      <c r="V26" s="49" t="s">
        <v>126</v>
      </c>
      <c r="W26" s="49" t="s">
        <v>126</v>
      </c>
      <c r="X26" s="49" t="s">
        <v>126</v>
      </c>
      <c r="Y26" s="49" t="s">
        <v>126</v>
      </c>
      <c r="Z26" s="49" t="s">
        <v>126</v>
      </c>
      <c r="AA26" s="49" t="s">
        <v>126</v>
      </c>
      <c r="AB26" s="49" t="s">
        <v>126</v>
      </c>
      <c r="AC26" s="49" t="s">
        <v>126</v>
      </c>
      <c r="AD26" s="49" t="s">
        <v>126</v>
      </c>
      <c r="AE26" s="49" t="s">
        <v>126</v>
      </c>
      <c r="AF26" s="49" t="s">
        <v>126</v>
      </c>
      <c r="AG26" s="49" t="s">
        <v>126</v>
      </c>
      <c r="AH26" s="49" t="s">
        <v>126</v>
      </c>
    </row>
    <row r="27" spans="1:42" s="6" customFormat="1" ht="81" customHeight="1">
      <c r="A27" s="41" t="s">
        <v>3</v>
      </c>
      <c r="B27" s="58" t="s">
        <v>23</v>
      </c>
      <c r="C27" s="12"/>
      <c r="D27" s="7"/>
      <c r="E27" s="49" t="s">
        <v>126</v>
      </c>
      <c r="F27" s="49" t="s">
        <v>126</v>
      </c>
      <c r="G27" s="49" t="s">
        <v>126</v>
      </c>
      <c r="H27" s="49" t="s">
        <v>126</v>
      </c>
      <c r="I27" s="49" t="s">
        <v>126</v>
      </c>
      <c r="J27" s="49" t="s">
        <v>126</v>
      </c>
      <c r="K27" s="49" t="s">
        <v>126</v>
      </c>
      <c r="L27" s="49" t="s">
        <v>126</v>
      </c>
      <c r="M27" s="49" t="s">
        <v>126</v>
      </c>
      <c r="N27" s="49" t="s">
        <v>126</v>
      </c>
      <c r="O27" s="49" t="s">
        <v>126</v>
      </c>
      <c r="P27" s="49" t="s">
        <v>126</v>
      </c>
      <c r="Q27" s="49" t="s">
        <v>126</v>
      </c>
      <c r="R27" s="49" t="s">
        <v>126</v>
      </c>
      <c r="S27" s="49" t="s">
        <v>126</v>
      </c>
      <c r="T27" s="49" t="s">
        <v>126</v>
      </c>
      <c r="U27" s="49" t="s">
        <v>126</v>
      </c>
      <c r="V27" s="49" t="s">
        <v>126</v>
      </c>
      <c r="W27" s="49" t="s">
        <v>126</v>
      </c>
      <c r="X27" s="49" t="s">
        <v>126</v>
      </c>
      <c r="Y27" s="49" t="s">
        <v>126</v>
      </c>
      <c r="Z27" s="49" t="s">
        <v>126</v>
      </c>
      <c r="AA27" s="49" t="s">
        <v>126</v>
      </c>
      <c r="AB27" s="49" t="s">
        <v>126</v>
      </c>
      <c r="AC27" s="49" t="s">
        <v>126</v>
      </c>
      <c r="AD27" s="49" t="s">
        <v>126</v>
      </c>
      <c r="AE27" s="49" t="s">
        <v>126</v>
      </c>
      <c r="AF27" s="49" t="s">
        <v>126</v>
      </c>
      <c r="AG27" s="49" t="s">
        <v>126</v>
      </c>
      <c r="AH27" s="49" t="s">
        <v>126</v>
      </c>
    </row>
    <row r="28" spans="1:42" s="6" customFormat="1" ht="81" customHeight="1">
      <c r="A28" s="41" t="s">
        <v>4</v>
      </c>
      <c r="B28" s="58" t="s">
        <v>24</v>
      </c>
      <c r="C28" s="1"/>
      <c r="D28" s="8"/>
      <c r="E28" s="49" t="s">
        <v>126</v>
      </c>
      <c r="F28" s="49" t="s">
        <v>126</v>
      </c>
      <c r="G28" s="49" t="s">
        <v>126</v>
      </c>
      <c r="H28" s="49" t="s">
        <v>126</v>
      </c>
      <c r="I28" s="49" t="s">
        <v>126</v>
      </c>
      <c r="J28" s="49" t="s">
        <v>126</v>
      </c>
      <c r="K28" s="49" t="s">
        <v>126</v>
      </c>
      <c r="L28" s="49" t="s">
        <v>126</v>
      </c>
      <c r="M28" s="49" t="s">
        <v>126</v>
      </c>
      <c r="N28" s="49" t="s">
        <v>126</v>
      </c>
      <c r="O28" s="49" t="s">
        <v>126</v>
      </c>
      <c r="P28" s="49" t="s">
        <v>126</v>
      </c>
      <c r="Q28" s="49" t="s">
        <v>126</v>
      </c>
      <c r="R28" s="49" t="s">
        <v>126</v>
      </c>
      <c r="S28" s="49" t="s">
        <v>126</v>
      </c>
      <c r="T28" s="49" t="s">
        <v>126</v>
      </c>
      <c r="U28" s="49" t="s">
        <v>126</v>
      </c>
      <c r="V28" s="49" t="s">
        <v>126</v>
      </c>
      <c r="W28" s="49" t="s">
        <v>126</v>
      </c>
      <c r="X28" s="49" t="s">
        <v>126</v>
      </c>
      <c r="Y28" s="49" t="s">
        <v>126</v>
      </c>
      <c r="Z28" s="49" t="s">
        <v>126</v>
      </c>
      <c r="AA28" s="49" t="s">
        <v>126</v>
      </c>
      <c r="AB28" s="49" t="s">
        <v>126</v>
      </c>
      <c r="AC28" s="49" t="s">
        <v>126</v>
      </c>
      <c r="AD28" s="49" t="s">
        <v>126</v>
      </c>
      <c r="AE28" s="49" t="s">
        <v>126</v>
      </c>
      <c r="AF28" s="49" t="s">
        <v>126</v>
      </c>
      <c r="AG28" s="49" t="s">
        <v>126</v>
      </c>
      <c r="AH28" s="49" t="s">
        <v>126</v>
      </c>
    </row>
    <row r="29" spans="1:42" s="6" customFormat="1" ht="81" customHeight="1">
      <c r="A29" s="41" t="s">
        <v>25</v>
      </c>
      <c r="B29" s="58" t="s">
        <v>26</v>
      </c>
      <c r="C29" s="1"/>
      <c r="D29" s="8"/>
      <c r="E29" s="49" t="s">
        <v>126</v>
      </c>
      <c r="F29" s="49" t="s">
        <v>126</v>
      </c>
      <c r="G29" s="49" t="s">
        <v>126</v>
      </c>
      <c r="H29" s="49" t="s">
        <v>126</v>
      </c>
      <c r="I29" s="49" t="s">
        <v>126</v>
      </c>
      <c r="J29" s="49" t="s">
        <v>126</v>
      </c>
      <c r="K29" s="49" t="s">
        <v>126</v>
      </c>
      <c r="L29" s="49" t="s">
        <v>126</v>
      </c>
      <c r="M29" s="49" t="s">
        <v>126</v>
      </c>
      <c r="N29" s="49" t="s">
        <v>126</v>
      </c>
      <c r="O29" s="49" t="s">
        <v>126</v>
      </c>
      <c r="P29" s="49" t="s">
        <v>126</v>
      </c>
      <c r="Q29" s="49" t="s">
        <v>126</v>
      </c>
      <c r="R29" s="49" t="s">
        <v>126</v>
      </c>
      <c r="S29" s="49" t="s">
        <v>126</v>
      </c>
      <c r="T29" s="49" t="s">
        <v>126</v>
      </c>
      <c r="U29" s="49" t="s">
        <v>126</v>
      </c>
      <c r="V29" s="49" t="s">
        <v>126</v>
      </c>
      <c r="W29" s="49" t="s">
        <v>126</v>
      </c>
      <c r="X29" s="49" t="s">
        <v>126</v>
      </c>
      <c r="Y29" s="49" t="s">
        <v>126</v>
      </c>
      <c r="Z29" s="49" t="s">
        <v>126</v>
      </c>
      <c r="AA29" s="49" t="s">
        <v>126</v>
      </c>
      <c r="AB29" s="49" t="s">
        <v>126</v>
      </c>
      <c r="AC29" s="49" t="s">
        <v>126</v>
      </c>
      <c r="AD29" s="49" t="s">
        <v>126</v>
      </c>
      <c r="AE29" s="49" t="s">
        <v>126</v>
      </c>
      <c r="AF29" s="49" t="s">
        <v>126</v>
      </c>
      <c r="AG29" s="49" t="s">
        <v>126</v>
      </c>
      <c r="AH29" s="49" t="s">
        <v>126</v>
      </c>
    </row>
    <row r="30" spans="1:42" s="6" customFormat="1" ht="157.5" customHeight="1">
      <c r="A30" s="41" t="s">
        <v>27</v>
      </c>
      <c r="B30" s="61" t="s">
        <v>140</v>
      </c>
      <c r="C30" s="1"/>
      <c r="D30" s="8"/>
      <c r="E30" s="46">
        <f>E31</f>
        <v>1.36</v>
      </c>
      <c r="F30" s="49" t="s">
        <v>126</v>
      </c>
      <c r="G30" s="46">
        <f>G48</f>
        <v>8.1000000000000014</v>
      </c>
      <c r="H30" s="49" t="s">
        <v>126</v>
      </c>
      <c r="I30" s="49" t="s">
        <v>126</v>
      </c>
      <c r="J30" s="46">
        <f>J31</f>
        <v>1.7000000000000002</v>
      </c>
      <c r="K30" s="49" t="s">
        <v>126</v>
      </c>
      <c r="L30" s="46">
        <f>L48</f>
        <v>7.7899999999999991</v>
      </c>
      <c r="M30" s="49" t="s">
        <v>126</v>
      </c>
      <c r="N30" s="49" t="s">
        <v>126</v>
      </c>
      <c r="O30" s="46">
        <f>O31</f>
        <v>1.2000000000000002</v>
      </c>
      <c r="P30" s="49" t="s">
        <v>126</v>
      </c>
      <c r="Q30" s="46">
        <f>Q48</f>
        <v>7.5</v>
      </c>
      <c r="R30" s="49" t="s">
        <v>126</v>
      </c>
      <c r="S30" s="49" t="s">
        <v>126</v>
      </c>
      <c r="T30" s="46">
        <f>T31</f>
        <v>1.6600000000000001</v>
      </c>
      <c r="U30" s="49" t="s">
        <v>126</v>
      </c>
      <c r="V30" s="46">
        <f>V48</f>
        <v>7.1999999999999993</v>
      </c>
      <c r="W30" s="49" t="s">
        <v>126</v>
      </c>
      <c r="X30" s="49" t="s">
        <v>126</v>
      </c>
      <c r="Y30" s="46">
        <f>Y31</f>
        <v>1.2000000000000002</v>
      </c>
      <c r="Z30" s="49" t="s">
        <v>126</v>
      </c>
      <c r="AA30" s="46">
        <f>AA48</f>
        <v>6.93</v>
      </c>
      <c r="AB30" s="49" t="s">
        <v>126</v>
      </c>
      <c r="AC30" s="49" t="s">
        <v>126</v>
      </c>
      <c r="AD30" s="46">
        <f t="shared" ref="AD30:AD47" si="2">E30+J30+O30+T30+Y30</f>
        <v>7.120000000000001</v>
      </c>
      <c r="AE30" s="49" t="s">
        <v>126</v>
      </c>
      <c r="AF30" s="46">
        <f t="shared" ref="AF30" si="3">G30+L30+Q30+V30+AA30</f>
        <v>37.519999999999996</v>
      </c>
      <c r="AG30" s="49" t="s">
        <v>126</v>
      </c>
      <c r="AH30" s="49" t="s">
        <v>126</v>
      </c>
    </row>
    <row r="31" spans="1:42" s="6" customFormat="1" ht="190.5" customHeight="1">
      <c r="A31" s="42" t="s">
        <v>28</v>
      </c>
      <c r="B31" s="59" t="s">
        <v>29</v>
      </c>
      <c r="C31" s="12"/>
      <c r="D31" s="38"/>
      <c r="E31" s="46">
        <f>SUM(E32:E47)</f>
        <v>1.36</v>
      </c>
      <c r="F31" s="49" t="s">
        <v>126</v>
      </c>
      <c r="G31" s="49" t="s">
        <v>126</v>
      </c>
      <c r="H31" s="49" t="s">
        <v>126</v>
      </c>
      <c r="I31" s="49" t="s">
        <v>126</v>
      </c>
      <c r="J31" s="46">
        <f>SUM(J32:J47)</f>
        <v>1.7000000000000002</v>
      </c>
      <c r="K31" s="49" t="s">
        <v>126</v>
      </c>
      <c r="L31" s="49" t="s">
        <v>126</v>
      </c>
      <c r="M31" s="49" t="s">
        <v>126</v>
      </c>
      <c r="N31" s="49" t="s">
        <v>126</v>
      </c>
      <c r="O31" s="46">
        <f>SUM(O32:O47)</f>
        <v>1.2000000000000002</v>
      </c>
      <c r="P31" s="49" t="s">
        <v>126</v>
      </c>
      <c r="Q31" s="49" t="s">
        <v>126</v>
      </c>
      <c r="R31" s="49" t="s">
        <v>126</v>
      </c>
      <c r="S31" s="49" t="s">
        <v>126</v>
      </c>
      <c r="T31" s="46">
        <f>SUM(T32:T47)</f>
        <v>1.6600000000000001</v>
      </c>
      <c r="U31" s="49" t="s">
        <v>126</v>
      </c>
      <c r="V31" s="49" t="s">
        <v>126</v>
      </c>
      <c r="W31" s="49" t="s">
        <v>126</v>
      </c>
      <c r="X31" s="49" t="s">
        <v>126</v>
      </c>
      <c r="Y31" s="46">
        <f>SUM(Y32:Y47)</f>
        <v>1.2000000000000002</v>
      </c>
      <c r="Z31" s="49" t="s">
        <v>126</v>
      </c>
      <c r="AA31" s="49" t="s">
        <v>126</v>
      </c>
      <c r="AB31" s="49" t="s">
        <v>126</v>
      </c>
      <c r="AC31" s="49" t="s">
        <v>126</v>
      </c>
      <c r="AD31" s="46">
        <f t="shared" si="2"/>
        <v>7.120000000000001</v>
      </c>
      <c r="AE31" s="49" t="s">
        <v>126</v>
      </c>
      <c r="AF31" s="49" t="s">
        <v>126</v>
      </c>
      <c r="AG31" s="49" t="s">
        <v>126</v>
      </c>
      <c r="AH31" s="49" t="s">
        <v>126</v>
      </c>
    </row>
    <row r="32" spans="1:42" s="6" customFormat="1" ht="43.5" customHeight="1">
      <c r="A32" s="41" t="s">
        <v>30</v>
      </c>
      <c r="B32" s="60" t="s">
        <v>67</v>
      </c>
      <c r="C32" s="12"/>
      <c r="D32" s="38"/>
      <c r="E32" s="48">
        <v>0.4</v>
      </c>
      <c r="F32" s="49" t="s">
        <v>126</v>
      </c>
      <c r="G32" s="49" t="s">
        <v>126</v>
      </c>
      <c r="H32" s="49" t="s">
        <v>126</v>
      </c>
      <c r="I32" s="49" t="s">
        <v>126</v>
      </c>
      <c r="J32" s="48"/>
      <c r="K32" s="49" t="s">
        <v>126</v>
      </c>
      <c r="L32" s="49" t="s">
        <v>126</v>
      </c>
      <c r="M32" s="49" t="s">
        <v>126</v>
      </c>
      <c r="N32" s="49" t="s">
        <v>126</v>
      </c>
      <c r="O32" s="48"/>
      <c r="P32" s="49" t="s">
        <v>126</v>
      </c>
      <c r="Q32" s="49" t="s">
        <v>126</v>
      </c>
      <c r="R32" s="49" t="s">
        <v>126</v>
      </c>
      <c r="S32" s="49" t="s">
        <v>126</v>
      </c>
      <c r="T32" s="48"/>
      <c r="U32" s="49" t="s">
        <v>126</v>
      </c>
      <c r="V32" s="49" t="s">
        <v>126</v>
      </c>
      <c r="W32" s="49" t="s">
        <v>126</v>
      </c>
      <c r="X32" s="49" t="s">
        <v>126</v>
      </c>
      <c r="Y32" s="48"/>
      <c r="Z32" s="49" t="s">
        <v>126</v>
      </c>
      <c r="AA32" s="49" t="s">
        <v>126</v>
      </c>
      <c r="AB32" s="49" t="s">
        <v>126</v>
      </c>
      <c r="AC32" s="49" t="s">
        <v>126</v>
      </c>
      <c r="AD32" s="46">
        <f t="shared" si="2"/>
        <v>0.4</v>
      </c>
      <c r="AE32" s="49" t="s">
        <v>126</v>
      </c>
      <c r="AF32" s="49" t="s">
        <v>126</v>
      </c>
      <c r="AG32" s="49" t="s">
        <v>126</v>
      </c>
      <c r="AH32" s="49" t="s">
        <v>126</v>
      </c>
    </row>
    <row r="33" spans="1:34" s="6" customFormat="1" ht="43.5" customHeight="1">
      <c r="A33" s="41" t="s">
        <v>31</v>
      </c>
      <c r="B33" s="60" t="s">
        <v>68</v>
      </c>
      <c r="C33" s="12"/>
      <c r="D33" s="7"/>
      <c r="E33" s="48">
        <v>0.4</v>
      </c>
      <c r="F33" s="49" t="s">
        <v>126</v>
      </c>
      <c r="G33" s="49" t="s">
        <v>126</v>
      </c>
      <c r="H33" s="49" t="s">
        <v>126</v>
      </c>
      <c r="I33" s="49" t="s">
        <v>126</v>
      </c>
      <c r="J33" s="48"/>
      <c r="K33" s="49" t="s">
        <v>126</v>
      </c>
      <c r="L33" s="49" t="s">
        <v>126</v>
      </c>
      <c r="M33" s="49" t="s">
        <v>126</v>
      </c>
      <c r="N33" s="49" t="s">
        <v>126</v>
      </c>
      <c r="O33" s="48"/>
      <c r="P33" s="49" t="s">
        <v>126</v>
      </c>
      <c r="Q33" s="49" t="s">
        <v>126</v>
      </c>
      <c r="R33" s="49" t="s">
        <v>126</v>
      </c>
      <c r="S33" s="49" t="s">
        <v>126</v>
      </c>
      <c r="T33" s="48"/>
      <c r="U33" s="49" t="s">
        <v>126</v>
      </c>
      <c r="V33" s="49" t="s">
        <v>126</v>
      </c>
      <c r="W33" s="49" t="s">
        <v>126</v>
      </c>
      <c r="X33" s="49" t="s">
        <v>126</v>
      </c>
      <c r="Y33" s="48"/>
      <c r="Z33" s="49" t="s">
        <v>126</v>
      </c>
      <c r="AA33" s="49" t="s">
        <v>126</v>
      </c>
      <c r="AB33" s="49" t="s">
        <v>126</v>
      </c>
      <c r="AC33" s="49" t="s">
        <v>126</v>
      </c>
      <c r="AD33" s="46">
        <f t="shared" si="2"/>
        <v>0.4</v>
      </c>
      <c r="AE33" s="49" t="s">
        <v>126</v>
      </c>
      <c r="AF33" s="49" t="s">
        <v>126</v>
      </c>
      <c r="AG33" s="49" t="s">
        <v>126</v>
      </c>
      <c r="AH33" s="49" t="s">
        <v>126</v>
      </c>
    </row>
    <row r="34" spans="1:34" s="6" customFormat="1" ht="43.5" customHeight="1">
      <c r="A34" s="41" t="s">
        <v>32</v>
      </c>
      <c r="B34" s="60" t="s">
        <v>131</v>
      </c>
      <c r="C34" s="1"/>
      <c r="D34" s="8"/>
      <c r="E34" s="50">
        <v>0.16</v>
      </c>
      <c r="F34" s="49" t="s">
        <v>126</v>
      </c>
      <c r="G34" s="49" t="s">
        <v>126</v>
      </c>
      <c r="H34" s="49" t="s">
        <v>126</v>
      </c>
      <c r="I34" s="49" t="s">
        <v>126</v>
      </c>
      <c r="J34" s="50"/>
      <c r="K34" s="49" t="s">
        <v>126</v>
      </c>
      <c r="L34" s="49" t="s">
        <v>126</v>
      </c>
      <c r="M34" s="49" t="s">
        <v>126</v>
      </c>
      <c r="N34" s="49" t="s">
        <v>126</v>
      </c>
      <c r="O34" s="50"/>
      <c r="P34" s="49" t="s">
        <v>126</v>
      </c>
      <c r="Q34" s="49" t="s">
        <v>126</v>
      </c>
      <c r="R34" s="49" t="s">
        <v>126</v>
      </c>
      <c r="S34" s="49" t="s">
        <v>126</v>
      </c>
      <c r="T34" s="50"/>
      <c r="U34" s="49" t="s">
        <v>126</v>
      </c>
      <c r="V34" s="49" t="s">
        <v>126</v>
      </c>
      <c r="W34" s="49" t="s">
        <v>126</v>
      </c>
      <c r="X34" s="49" t="s">
        <v>126</v>
      </c>
      <c r="Y34" s="50"/>
      <c r="Z34" s="49" t="s">
        <v>126</v>
      </c>
      <c r="AA34" s="49" t="s">
        <v>126</v>
      </c>
      <c r="AB34" s="49" t="s">
        <v>126</v>
      </c>
      <c r="AC34" s="49" t="s">
        <v>126</v>
      </c>
      <c r="AD34" s="46">
        <f t="shared" si="2"/>
        <v>0.16</v>
      </c>
      <c r="AE34" s="49" t="s">
        <v>126</v>
      </c>
      <c r="AF34" s="49" t="s">
        <v>126</v>
      </c>
      <c r="AG34" s="49" t="s">
        <v>126</v>
      </c>
      <c r="AH34" s="49" t="s">
        <v>126</v>
      </c>
    </row>
    <row r="35" spans="1:34" s="6" customFormat="1" ht="43.5" customHeight="1">
      <c r="A35" s="41" t="s">
        <v>33</v>
      </c>
      <c r="B35" s="60" t="s">
        <v>69</v>
      </c>
      <c r="C35" s="1"/>
      <c r="D35" s="8"/>
      <c r="E35" s="50">
        <v>0.4</v>
      </c>
      <c r="F35" s="49" t="s">
        <v>126</v>
      </c>
      <c r="G35" s="49" t="s">
        <v>126</v>
      </c>
      <c r="H35" s="49" t="s">
        <v>126</v>
      </c>
      <c r="I35" s="49" t="s">
        <v>126</v>
      </c>
      <c r="J35" s="50"/>
      <c r="K35" s="49" t="s">
        <v>126</v>
      </c>
      <c r="L35" s="49" t="s">
        <v>126</v>
      </c>
      <c r="M35" s="49" t="s">
        <v>126</v>
      </c>
      <c r="N35" s="49" t="s">
        <v>126</v>
      </c>
      <c r="O35" s="50"/>
      <c r="P35" s="49" t="s">
        <v>126</v>
      </c>
      <c r="Q35" s="49" t="s">
        <v>126</v>
      </c>
      <c r="R35" s="49" t="s">
        <v>126</v>
      </c>
      <c r="S35" s="49" t="s">
        <v>126</v>
      </c>
      <c r="T35" s="50"/>
      <c r="U35" s="49" t="s">
        <v>126</v>
      </c>
      <c r="V35" s="49" t="s">
        <v>126</v>
      </c>
      <c r="W35" s="49" t="s">
        <v>126</v>
      </c>
      <c r="X35" s="49" t="s">
        <v>126</v>
      </c>
      <c r="Y35" s="50"/>
      <c r="Z35" s="49" t="s">
        <v>126</v>
      </c>
      <c r="AA35" s="49" t="s">
        <v>126</v>
      </c>
      <c r="AB35" s="49" t="s">
        <v>126</v>
      </c>
      <c r="AC35" s="49" t="s">
        <v>126</v>
      </c>
      <c r="AD35" s="46">
        <f t="shared" si="2"/>
        <v>0.4</v>
      </c>
      <c r="AE35" s="49" t="s">
        <v>126</v>
      </c>
      <c r="AF35" s="49" t="s">
        <v>126</v>
      </c>
      <c r="AG35" s="49" t="s">
        <v>126</v>
      </c>
      <c r="AH35" s="49" t="s">
        <v>126</v>
      </c>
    </row>
    <row r="36" spans="1:34" s="6" customFormat="1" ht="43.5" customHeight="1">
      <c r="A36" s="41" t="s">
        <v>34</v>
      </c>
      <c r="B36" s="60" t="s">
        <v>70</v>
      </c>
      <c r="C36" s="1"/>
      <c r="D36" s="8"/>
      <c r="E36" s="50"/>
      <c r="F36" s="49" t="s">
        <v>126</v>
      </c>
      <c r="G36" s="49" t="s">
        <v>126</v>
      </c>
      <c r="H36" s="49" t="s">
        <v>126</v>
      </c>
      <c r="I36" s="49" t="s">
        <v>126</v>
      </c>
      <c r="J36" s="50">
        <v>0.8</v>
      </c>
      <c r="K36" s="49" t="s">
        <v>126</v>
      </c>
      <c r="L36" s="49" t="s">
        <v>126</v>
      </c>
      <c r="M36" s="49" t="s">
        <v>126</v>
      </c>
      <c r="N36" s="49" t="s">
        <v>126</v>
      </c>
      <c r="O36" s="50"/>
      <c r="P36" s="49" t="s">
        <v>126</v>
      </c>
      <c r="Q36" s="49" t="s">
        <v>126</v>
      </c>
      <c r="R36" s="49" t="s">
        <v>126</v>
      </c>
      <c r="S36" s="49" t="s">
        <v>126</v>
      </c>
      <c r="T36" s="50"/>
      <c r="U36" s="49" t="s">
        <v>126</v>
      </c>
      <c r="V36" s="49" t="s">
        <v>126</v>
      </c>
      <c r="W36" s="49" t="s">
        <v>126</v>
      </c>
      <c r="X36" s="49" t="s">
        <v>126</v>
      </c>
      <c r="Y36" s="50"/>
      <c r="Z36" s="49" t="s">
        <v>126</v>
      </c>
      <c r="AA36" s="49" t="s">
        <v>126</v>
      </c>
      <c r="AB36" s="49" t="s">
        <v>126</v>
      </c>
      <c r="AC36" s="49" t="s">
        <v>126</v>
      </c>
      <c r="AD36" s="46">
        <f t="shared" si="2"/>
        <v>0.8</v>
      </c>
      <c r="AE36" s="49" t="s">
        <v>126</v>
      </c>
      <c r="AF36" s="49" t="s">
        <v>126</v>
      </c>
      <c r="AG36" s="49" t="s">
        <v>126</v>
      </c>
      <c r="AH36" s="49" t="s">
        <v>126</v>
      </c>
    </row>
    <row r="37" spans="1:34" s="6" customFormat="1" ht="43.5" customHeight="1">
      <c r="A37" s="41" t="s">
        <v>35</v>
      </c>
      <c r="B37" s="60" t="s">
        <v>71</v>
      </c>
      <c r="C37" s="2"/>
      <c r="D37" s="8"/>
      <c r="E37" s="50"/>
      <c r="F37" s="49" t="s">
        <v>126</v>
      </c>
      <c r="G37" s="49" t="s">
        <v>126</v>
      </c>
      <c r="H37" s="49" t="s">
        <v>126</v>
      </c>
      <c r="I37" s="49" t="s">
        <v>126</v>
      </c>
      <c r="J37" s="50">
        <v>0.5</v>
      </c>
      <c r="K37" s="49" t="s">
        <v>126</v>
      </c>
      <c r="L37" s="49" t="s">
        <v>126</v>
      </c>
      <c r="M37" s="49" t="s">
        <v>126</v>
      </c>
      <c r="N37" s="49" t="s">
        <v>126</v>
      </c>
      <c r="O37" s="50"/>
      <c r="P37" s="49" t="s">
        <v>126</v>
      </c>
      <c r="Q37" s="49" t="s">
        <v>126</v>
      </c>
      <c r="R37" s="49" t="s">
        <v>126</v>
      </c>
      <c r="S37" s="49" t="s">
        <v>126</v>
      </c>
      <c r="T37" s="50"/>
      <c r="U37" s="49" t="s">
        <v>126</v>
      </c>
      <c r="V37" s="49" t="s">
        <v>126</v>
      </c>
      <c r="W37" s="49" t="s">
        <v>126</v>
      </c>
      <c r="X37" s="49" t="s">
        <v>126</v>
      </c>
      <c r="Y37" s="50"/>
      <c r="Z37" s="49" t="s">
        <v>126</v>
      </c>
      <c r="AA37" s="49" t="s">
        <v>126</v>
      </c>
      <c r="AB37" s="49" t="s">
        <v>126</v>
      </c>
      <c r="AC37" s="49" t="s">
        <v>126</v>
      </c>
      <c r="AD37" s="46">
        <f t="shared" si="2"/>
        <v>0.5</v>
      </c>
      <c r="AE37" s="49" t="s">
        <v>126</v>
      </c>
      <c r="AF37" s="49" t="s">
        <v>126</v>
      </c>
      <c r="AG37" s="49" t="s">
        <v>126</v>
      </c>
      <c r="AH37" s="49" t="s">
        <v>126</v>
      </c>
    </row>
    <row r="38" spans="1:34" s="6" customFormat="1" ht="43.5" customHeight="1">
      <c r="A38" s="41" t="s">
        <v>36</v>
      </c>
      <c r="B38" s="60" t="s">
        <v>72</v>
      </c>
      <c r="C38" s="2"/>
      <c r="D38" s="8"/>
      <c r="E38" s="50"/>
      <c r="F38" s="49" t="s">
        <v>126</v>
      </c>
      <c r="G38" s="49" t="s">
        <v>126</v>
      </c>
      <c r="H38" s="49" t="s">
        <v>126</v>
      </c>
      <c r="I38" s="49" t="s">
        <v>126</v>
      </c>
      <c r="J38" s="50">
        <v>0.4</v>
      </c>
      <c r="K38" s="49" t="s">
        <v>126</v>
      </c>
      <c r="L38" s="49" t="s">
        <v>126</v>
      </c>
      <c r="M38" s="49" t="s">
        <v>126</v>
      </c>
      <c r="N38" s="49" t="s">
        <v>126</v>
      </c>
      <c r="O38" s="50"/>
      <c r="P38" s="49" t="s">
        <v>126</v>
      </c>
      <c r="Q38" s="49" t="s">
        <v>126</v>
      </c>
      <c r="R38" s="49" t="s">
        <v>126</v>
      </c>
      <c r="S38" s="49" t="s">
        <v>126</v>
      </c>
      <c r="T38" s="50"/>
      <c r="U38" s="49" t="s">
        <v>126</v>
      </c>
      <c r="V38" s="49" t="s">
        <v>126</v>
      </c>
      <c r="W38" s="49" t="s">
        <v>126</v>
      </c>
      <c r="X38" s="49" t="s">
        <v>126</v>
      </c>
      <c r="Y38" s="50"/>
      <c r="Z38" s="49" t="s">
        <v>126</v>
      </c>
      <c r="AA38" s="49" t="s">
        <v>126</v>
      </c>
      <c r="AB38" s="49" t="s">
        <v>126</v>
      </c>
      <c r="AC38" s="49" t="s">
        <v>126</v>
      </c>
      <c r="AD38" s="46">
        <f t="shared" si="2"/>
        <v>0.4</v>
      </c>
      <c r="AE38" s="49" t="s">
        <v>126</v>
      </c>
      <c r="AF38" s="49" t="s">
        <v>126</v>
      </c>
      <c r="AG38" s="49" t="s">
        <v>126</v>
      </c>
      <c r="AH38" s="49" t="s">
        <v>126</v>
      </c>
    </row>
    <row r="39" spans="1:34" s="6" customFormat="1" ht="43.5" customHeight="1">
      <c r="A39" s="41" t="s">
        <v>48</v>
      </c>
      <c r="B39" s="60" t="s">
        <v>73</v>
      </c>
      <c r="C39" s="2"/>
      <c r="D39" s="8"/>
      <c r="E39" s="50"/>
      <c r="F39" s="49" t="s">
        <v>126</v>
      </c>
      <c r="G39" s="49" t="s">
        <v>126</v>
      </c>
      <c r="H39" s="49" t="s">
        <v>126</v>
      </c>
      <c r="I39" s="49" t="s">
        <v>126</v>
      </c>
      <c r="J39" s="50"/>
      <c r="K39" s="49" t="s">
        <v>126</v>
      </c>
      <c r="L39" s="49" t="s">
        <v>126</v>
      </c>
      <c r="M39" s="49" t="s">
        <v>126</v>
      </c>
      <c r="N39" s="49" t="s">
        <v>126</v>
      </c>
      <c r="O39" s="50">
        <v>0.4</v>
      </c>
      <c r="P39" s="49" t="s">
        <v>126</v>
      </c>
      <c r="Q39" s="49" t="s">
        <v>126</v>
      </c>
      <c r="R39" s="49" t="s">
        <v>126</v>
      </c>
      <c r="S39" s="49" t="s">
        <v>126</v>
      </c>
      <c r="T39" s="50"/>
      <c r="U39" s="49" t="s">
        <v>126</v>
      </c>
      <c r="V39" s="49" t="s">
        <v>126</v>
      </c>
      <c r="W39" s="49" t="s">
        <v>126</v>
      </c>
      <c r="X39" s="49" t="s">
        <v>126</v>
      </c>
      <c r="Y39" s="50"/>
      <c r="Z39" s="49" t="s">
        <v>126</v>
      </c>
      <c r="AA39" s="49" t="s">
        <v>126</v>
      </c>
      <c r="AB39" s="49" t="s">
        <v>126</v>
      </c>
      <c r="AC39" s="49" t="s">
        <v>126</v>
      </c>
      <c r="AD39" s="46">
        <f t="shared" si="2"/>
        <v>0.4</v>
      </c>
      <c r="AE39" s="49" t="s">
        <v>126</v>
      </c>
      <c r="AF39" s="49" t="s">
        <v>126</v>
      </c>
      <c r="AG39" s="49" t="s">
        <v>126</v>
      </c>
      <c r="AH39" s="49" t="s">
        <v>126</v>
      </c>
    </row>
    <row r="40" spans="1:34" s="6" customFormat="1" ht="43.5" customHeight="1">
      <c r="A40" s="41" t="s">
        <v>49</v>
      </c>
      <c r="B40" s="60" t="s">
        <v>74</v>
      </c>
      <c r="C40" s="2"/>
      <c r="D40" s="8"/>
      <c r="E40" s="48"/>
      <c r="F40" s="49" t="s">
        <v>126</v>
      </c>
      <c r="G40" s="49" t="s">
        <v>126</v>
      </c>
      <c r="H40" s="49" t="s">
        <v>126</v>
      </c>
      <c r="I40" s="49" t="s">
        <v>126</v>
      </c>
      <c r="J40" s="48"/>
      <c r="K40" s="49" t="s">
        <v>126</v>
      </c>
      <c r="L40" s="49" t="s">
        <v>126</v>
      </c>
      <c r="M40" s="49" t="s">
        <v>126</v>
      </c>
      <c r="N40" s="49" t="s">
        <v>126</v>
      </c>
      <c r="O40" s="48">
        <v>0.4</v>
      </c>
      <c r="P40" s="49" t="s">
        <v>126</v>
      </c>
      <c r="Q40" s="49" t="s">
        <v>126</v>
      </c>
      <c r="R40" s="49" t="s">
        <v>126</v>
      </c>
      <c r="S40" s="49" t="s">
        <v>126</v>
      </c>
      <c r="T40" s="48"/>
      <c r="U40" s="49" t="s">
        <v>126</v>
      </c>
      <c r="V40" s="49" t="s">
        <v>126</v>
      </c>
      <c r="W40" s="49" t="s">
        <v>126</v>
      </c>
      <c r="X40" s="49" t="s">
        <v>126</v>
      </c>
      <c r="Y40" s="48"/>
      <c r="Z40" s="49" t="s">
        <v>126</v>
      </c>
      <c r="AA40" s="49" t="s">
        <v>126</v>
      </c>
      <c r="AB40" s="49" t="s">
        <v>126</v>
      </c>
      <c r="AC40" s="49" t="s">
        <v>126</v>
      </c>
      <c r="AD40" s="46">
        <f t="shared" si="2"/>
        <v>0.4</v>
      </c>
      <c r="AE40" s="49" t="s">
        <v>126</v>
      </c>
      <c r="AF40" s="49" t="s">
        <v>126</v>
      </c>
      <c r="AG40" s="49" t="s">
        <v>126</v>
      </c>
      <c r="AH40" s="49" t="s">
        <v>126</v>
      </c>
    </row>
    <row r="41" spans="1:34" s="6" customFormat="1" ht="43.5" customHeight="1">
      <c r="A41" s="41" t="s">
        <v>50</v>
      </c>
      <c r="B41" s="60" t="s">
        <v>75</v>
      </c>
      <c r="C41" s="2"/>
      <c r="D41" s="8"/>
      <c r="E41" s="48"/>
      <c r="F41" s="49" t="s">
        <v>126</v>
      </c>
      <c r="G41" s="49" t="s">
        <v>126</v>
      </c>
      <c r="H41" s="49" t="s">
        <v>126</v>
      </c>
      <c r="I41" s="49" t="s">
        <v>126</v>
      </c>
      <c r="J41" s="48"/>
      <c r="K41" s="49" t="s">
        <v>126</v>
      </c>
      <c r="L41" s="49" t="s">
        <v>126</v>
      </c>
      <c r="M41" s="49" t="s">
        <v>126</v>
      </c>
      <c r="N41" s="49" t="s">
        <v>126</v>
      </c>
      <c r="O41" s="48">
        <v>0.4</v>
      </c>
      <c r="P41" s="49" t="s">
        <v>126</v>
      </c>
      <c r="Q41" s="49" t="s">
        <v>126</v>
      </c>
      <c r="R41" s="49" t="s">
        <v>126</v>
      </c>
      <c r="S41" s="49" t="s">
        <v>126</v>
      </c>
      <c r="T41" s="48"/>
      <c r="U41" s="49" t="s">
        <v>126</v>
      </c>
      <c r="V41" s="49" t="s">
        <v>126</v>
      </c>
      <c r="W41" s="49" t="s">
        <v>126</v>
      </c>
      <c r="X41" s="49" t="s">
        <v>126</v>
      </c>
      <c r="Y41" s="48"/>
      <c r="Z41" s="49" t="s">
        <v>126</v>
      </c>
      <c r="AA41" s="49" t="s">
        <v>126</v>
      </c>
      <c r="AB41" s="49" t="s">
        <v>126</v>
      </c>
      <c r="AC41" s="49" t="s">
        <v>126</v>
      </c>
      <c r="AD41" s="46">
        <f t="shared" si="2"/>
        <v>0.4</v>
      </c>
      <c r="AE41" s="49" t="s">
        <v>126</v>
      </c>
      <c r="AF41" s="49" t="s">
        <v>126</v>
      </c>
      <c r="AG41" s="49" t="s">
        <v>126</v>
      </c>
      <c r="AH41" s="49" t="s">
        <v>126</v>
      </c>
    </row>
    <row r="42" spans="1:34" s="6" customFormat="1" ht="43.5" customHeight="1">
      <c r="A42" s="41" t="s">
        <v>51</v>
      </c>
      <c r="B42" s="60" t="s">
        <v>132</v>
      </c>
      <c r="C42" s="2"/>
      <c r="D42" s="8"/>
      <c r="E42" s="50"/>
      <c r="F42" s="49" t="s">
        <v>126</v>
      </c>
      <c r="G42" s="49" t="s">
        <v>126</v>
      </c>
      <c r="H42" s="49" t="s">
        <v>126</v>
      </c>
      <c r="I42" s="49" t="s">
        <v>126</v>
      </c>
      <c r="J42" s="50"/>
      <c r="K42" s="49" t="s">
        <v>126</v>
      </c>
      <c r="L42" s="49" t="s">
        <v>126</v>
      </c>
      <c r="M42" s="49" t="s">
        <v>126</v>
      </c>
      <c r="N42" s="49" t="s">
        <v>126</v>
      </c>
      <c r="O42" s="50"/>
      <c r="P42" s="49" t="s">
        <v>126</v>
      </c>
      <c r="Q42" s="49" t="s">
        <v>126</v>
      </c>
      <c r="R42" s="49" t="s">
        <v>126</v>
      </c>
      <c r="S42" s="49" t="s">
        <v>126</v>
      </c>
      <c r="T42" s="50">
        <v>0.63</v>
      </c>
      <c r="U42" s="49" t="s">
        <v>126</v>
      </c>
      <c r="V42" s="49" t="s">
        <v>126</v>
      </c>
      <c r="W42" s="49" t="s">
        <v>126</v>
      </c>
      <c r="X42" s="49" t="s">
        <v>126</v>
      </c>
      <c r="Y42" s="50"/>
      <c r="Z42" s="49" t="s">
        <v>126</v>
      </c>
      <c r="AA42" s="49" t="s">
        <v>126</v>
      </c>
      <c r="AB42" s="49" t="s">
        <v>126</v>
      </c>
      <c r="AC42" s="49" t="s">
        <v>126</v>
      </c>
      <c r="AD42" s="46">
        <f t="shared" si="2"/>
        <v>0.63</v>
      </c>
      <c r="AE42" s="49" t="s">
        <v>126</v>
      </c>
      <c r="AF42" s="49" t="s">
        <v>126</v>
      </c>
      <c r="AG42" s="49" t="s">
        <v>126</v>
      </c>
      <c r="AH42" s="49" t="s">
        <v>126</v>
      </c>
    </row>
    <row r="43" spans="1:34" s="6" customFormat="1" ht="43.5" customHeight="1">
      <c r="A43" s="41" t="s">
        <v>52</v>
      </c>
      <c r="B43" s="60" t="s">
        <v>76</v>
      </c>
      <c r="C43" s="2"/>
      <c r="D43" s="8"/>
      <c r="E43" s="50"/>
      <c r="F43" s="49" t="s">
        <v>126</v>
      </c>
      <c r="G43" s="49" t="s">
        <v>126</v>
      </c>
      <c r="H43" s="49" t="s">
        <v>126</v>
      </c>
      <c r="I43" s="49" t="s">
        <v>126</v>
      </c>
      <c r="J43" s="50"/>
      <c r="K43" s="49" t="s">
        <v>126</v>
      </c>
      <c r="L43" s="49" t="s">
        <v>126</v>
      </c>
      <c r="M43" s="49" t="s">
        <v>126</v>
      </c>
      <c r="N43" s="49" t="s">
        <v>126</v>
      </c>
      <c r="O43" s="50"/>
      <c r="P43" s="49" t="s">
        <v>126</v>
      </c>
      <c r="Q43" s="49" t="s">
        <v>126</v>
      </c>
      <c r="R43" s="49" t="s">
        <v>126</v>
      </c>
      <c r="S43" s="49" t="s">
        <v>126</v>
      </c>
      <c r="T43" s="50">
        <v>0.63</v>
      </c>
      <c r="U43" s="49" t="s">
        <v>126</v>
      </c>
      <c r="V43" s="49" t="s">
        <v>126</v>
      </c>
      <c r="W43" s="49" t="s">
        <v>126</v>
      </c>
      <c r="X43" s="49" t="s">
        <v>126</v>
      </c>
      <c r="Y43" s="50"/>
      <c r="Z43" s="49" t="s">
        <v>126</v>
      </c>
      <c r="AA43" s="49" t="s">
        <v>126</v>
      </c>
      <c r="AB43" s="49" t="s">
        <v>126</v>
      </c>
      <c r="AC43" s="49" t="s">
        <v>126</v>
      </c>
      <c r="AD43" s="46">
        <f t="shared" si="2"/>
        <v>0.63</v>
      </c>
      <c r="AE43" s="49" t="s">
        <v>126</v>
      </c>
      <c r="AF43" s="49" t="s">
        <v>126</v>
      </c>
      <c r="AG43" s="49" t="s">
        <v>126</v>
      </c>
      <c r="AH43" s="49" t="s">
        <v>126</v>
      </c>
    </row>
    <row r="44" spans="1:34" s="6" customFormat="1" ht="43.5" customHeight="1">
      <c r="A44" s="41" t="s">
        <v>53</v>
      </c>
      <c r="B44" s="60" t="s">
        <v>133</v>
      </c>
      <c r="C44" s="2"/>
      <c r="D44" s="8"/>
      <c r="E44" s="50"/>
      <c r="F44" s="49" t="s">
        <v>126</v>
      </c>
      <c r="G44" s="49" t="s">
        <v>126</v>
      </c>
      <c r="H44" s="49" t="s">
        <v>126</v>
      </c>
      <c r="I44" s="49" t="s">
        <v>126</v>
      </c>
      <c r="J44" s="50"/>
      <c r="K44" s="49" t="s">
        <v>126</v>
      </c>
      <c r="L44" s="49" t="s">
        <v>126</v>
      </c>
      <c r="M44" s="49" t="s">
        <v>126</v>
      </c>
      <c r="N44" s="49" t="s">
        <v>126</v>
      </c>
      <c r="O44" s="50"/>
      <c r="P44" s="49" t="s">
        <v>126</v>
      </c>
      <c r="Q44" s="49" t="s">
        <v>126</v>
      </c>
      <c r="R44" s="49" t="s">
        <v>126</v>
      </c>
      <c r="S44" s="49" t="s">
        <v>126</v>
      </c>
      <c r="T44" s="50">
        <v>0.4</v>
      </c>
      <c r="U44" s="49" t="s">
        <v>126</v>
      </c>
      <c r="V44" s="49" t="s">
        <v>126</v>
      </c>
      <c r="W44" s="49" t="s">
        <v>126</v>
      </c>
      <c r="X44" s="49" t="s">
        <v>126</v>
      </c>
      <c r="Y44" s="50"/>
      <c r="Z44" s="49" t="s">
        <v>126</v>
      </c>
      <c r="AA44" s="49" t="s">
        <v>126</v>
      </c>
      <c r="AB44" s="49" t="s">
        <v>126</v>
      </c>
      <c r="AC44" s="49" t="s">
        <v>126</v>
      </c>
      <c r="AD44" s="46">
        <f t="shared" si="2"/>
        <v>0.4</v>
      </c>
      <c r="AE44" s="49" t="s">
        <v>126</v>
      </c>
      <c r="AF44" s="49" t="s">
        <v>126</v>
      </c>
      <c r="AG44" s="49" t="s">
        <v>126</v>
      </c>
      <c r="AH44" s="49" t="s">
        <v>126</v>
      </c>
    </row>
    <row r="45" spans="1:34" s="6" customFormat="1" ht="43.5" customHeight="1">
      <c r="A45" s="41" t="s">
        <v>54</v>
      </c>
      <c r="B45" s="60" t="s">
        <v>77</v>
      </c>
      <c r="C45" s="2"/>
      <c r="D45" s="8"/>
      <c r="E45" s="50"/>
      <c r="F45" s="49" t="s">
        <v>126</v>
      </c>
      <c r="G45" s="49" t="s">
        <v>126</v>
      </c>
      <c r="H45" s="49" t="s">
        <v>126</v>
      </c>
      <c r="I45" s="49" t="s">
        <v>126</v>
      </c>
      <c r="J45" s="50"/>
      <c r="K45" s="49" t="s">
        <v>126</v>
      </c>
      <c r="L45" s="49" t="s">
        <v>126</v>
      </c>
      <c r="M45" s="49" t="s">
        <v>126</v>
      </c>
      <c r="N45" s="49" t="s">
        <v>126</v>
      </c>
      <c r="O45" s="50"/>
      <c r="P45" s="49" t="s">
        <v>126</v>
      </c>
      <c r="Q45" s="49" t="s">
        <v>126</v>
      </c>
      <c r="R45" s="49" t="s">
        <v>126</v>
      </c>
      <c r="S45" s="49" t="s">
        <v>126</v>
      </c>
      <c r="T45" s="50"/>
      <c r="U45" s="49" t="s">
        <v>126</v>
      </c>
      <c r="V45" s="49" t="s">
        <v>126</v>
      </c>
      <c r="W45" s="49" t="s">
        <v>126</v>
      </c>
      <c r="X45" s="49" t="s">
        <v>126</v>
      </c>
      <c r="Y45" s="50">
        <v>0.4</v>
      </c>
      <c r="Z45" s="49" t="s">
        <v>126</v>
      </c>
      <c r="AA45" s="49" t="s">
        <v>126</v>
      </c>
      <c r="AB45" s="49" t="s">
        <v>126</v>
      </c>
      <c r="AC45" s="49" t="s">
        <v>126</v>
      </c>
      <c r="AD45" s="46">
        <f t="shared" si="2"/>
        <v>0.4</v>
      </c>
      <c r="AE45" s="49" t="s">
        <v>126</v>
      </c>
      <c r="AF45" s="49" t="s">
        <v>126</v>
      </c>
      <c r="AG45" s="49" t="s">
        <v>126</v>
      </c>
      <c r="AH45" s="49" t="s">
        <v>126</v>
      </c>
    </row>
    <row r="46" spans="1:34" s="6" customFormat="1" ht="43.5" customHeight="1">
      <c r="A46" s="41" t="s">
        <v>55</v>
      </c>
      <c r="B46" s="60" t="s">
        <v>78</v>
      </c>
      <c r="C46" s="2"/>
      <c r="D46" s="8"/>
      <c r="E46" s="50"/>
      <c r="F46" s="49" t="s">
        <v>126</v>
      </c>
      <c r="G46" s="49" t="s">
        <v>126</v>
      </c>
      <c r="H46" s="49" t="s">
        <v>126</v>
      </c>
      <c r="I46" s="49" t="s">
        <v>126</v>
      </c>
      <c r="J46" s="50"/>
      <c r="K46" s="49" t="s">
        <v>126</v>
      </c>
      <c r="L46" s="49" t="s">
        <v>126</v>
      </c>
      <c r="M46" s="49" t="s">
        <v>126</v>
      </c>
      <c r="N46" s="49" t="s">
        <v>126</v>
      </c>
      <c r="O46" s="50"/>
      <c r="P46" s="49" t="s">
        <v>126</v>
      </c>
      <c r="Q46" s="49" t="s">
        <v>126</v>
      </c>
      <c r="R46" s="49" t="s">
        <v>126</v>
      </c>
      <c r="S46" s="49" t="s">
        <v>126</v>
      </c>
      <c r="T46" s="50"/>
      <c r="U46" s="49" t="s">
        <v>126</v>
      </c>
      <c r="V46" s="49" t="s">
        <v>126</v>
      </c>
      <c r="W46" s="49" t="s">
        <v>126</v>
      </c>
      <c r="X46" s="49" t="s">
        <v>126</v>
      </c>
      <c r="Y46" s="50">
        <v>0.4</v>
      </c>
      <c r="Z46" s="49" t="s">
        <v>126</v>
      </c>
      <c r="AA46" s="49" t="s">
        <v>126</v>
      </c>
      <c r="AB46" s="49" t="s">
        <v>126</v>
      </c>
      <c r="AC46" s="49" t="s">
        <v>126</v>
      </c>
      <c r="AD46" s="46">
        <f t="shared" si="2"/>
        <v>0.4</v>
      </c>
      <c r="AE46" s="49" t="s">
        <v>126</v>
      </c>
      <c r="AF46" s="49" t="s">
        <v>126</v>
      </c>
      <c r="AG46" s="49" t="s">
        <v>126</v>
      </c>
      <c r="AH46" s="49" t="s">
        <v>126</v>
      </c>
    </row>
    <row r="47" spans="1:34" s="6" customFormat="1" ht="43.5" customHeight="1">
      <c r="A47" s="41" t="s">
        <v>56</v>
      </c>
      <c r="B47" s="60" t="s">
        <v>79</v>
      </c>
      <c r="C47" s="2"/>
      <c r="D47" s="8"/>
      <c r="E47" s="50"/>
      <c r="F47" s="49" t="s">
        <v>126</v>
      </c>
      <c r="G47" s="49" t="s">
        <v>126</v>
      </c>
      <c r="H47" s="49" t="s">
        <v>126</v>
      </c>
      <c r="I47" s="49" t="s">
        <v>126</v>
      </c>
      <c r="J47" s="50"/>
      <c r="K47" s="49" t="s">
        <v>126</v>
      </c>
      <c r="L47" s="49" t="s">
        <v>126</v>
      </c>
      <c r="M47" s="49" t="s">
        <v>126</v>
      </c>
      <c r="N47" s="49" t="s">
        <v>126</v>
      </c>
      <c r="O47" s="50"/>
      <c r="P47" s="49" t="s">
        <v>126</v>
      </c>
      <c r="Q47" s="49" t="s">
        <v>126</v>
      </c>
      <c r="R47" s="49" t="s">
        <v>126</v>
      </c>
      <c r="S47" s="49" t="s">
        <v>126</v>
      </c>
      <c r="T47" s="50"/>
      <c r="U47" s="49" t="s">
        <v>126</v>
      </c>
      <c r="V47" s="49" t="s">
        <v>126</v>
      </c>
      <c r="W47" s="49" t="s">
        <v>126</v>
      </c>
      <c r="X47" s="49" t="s">
        <v>126</v>
      </c>
      <c r="Y47" s="50">
        <v>0.4</v>
      </c>
      <c r="Z47" s="49" t="s">
        <v>126</v>
      </c>
      <c r="AA47" s="49" t="s">
        <v>126</v>
      </c>
      <c r="AB47" s="49" t="s">
        <v>126</v>
      </c>
      <c r="AC47" s="49" t="s">
        <v>126</v>
      </c>
      <c r="AD47" s="46">
        <f t="shared" si="2"/>
        <v>0.4</v>
      </c>
      <c r="AE47" s="49" t="s">
        <v>126</v>
      </c>
      <c r="AF47" s="49" t="s">
        <v>126</v>
      </c>
      <c r="AG47" s="49" t="s">
        <v>126</v>
      </c>
      <c r="AH47" s="49" t="s">
        <v>126</v>
      </c>
    </row>
    <row r="48" spans="1:34" s="6" customFormat="1" ht="120" customHeight="1">
      <c r="A48" s="42" t="s">
        <v>37</v>
      </c>
      <c r="B48" s="61" t="s">
        <v>38</v>
      </c>
      <c r="C48" s="2"/>
      <c r="D48" s="8"/>
      <c r="E48" s="49" t="s">
        <v>126</v>
      </c>
      <c r="F48" s="49" t="s">
        <v>126</v>
      </c>
      <c r="G48" s="46">
        <f>G49+G61+G67</f>
        <v>8.1000000000000014</v>
      </c>
      <c r="H48" s="49" t="s">
        <v>126</v>
      </c>
      <c r="I48" s="49" t="s">
        <v>126</v>
      </c>
      <c r="J48" s="49" t="s">
        <v>126</v>
      </c>
      <c r="K48" s="49" t="s">
        <v>126</v>
      </c>
      <c r="L48" s="46">
        <f>L49+L61+L67</f>
        <v>7.7899999999999991</v>
      </c>
      <c r="M48" s="49" t="s">
        <v>126</v>
      </c>
      <c r="N48" s="49" t="s">
        <v>126</v>
      </c>
      <c r="O48" s="49" t="s">
        <v>126</v>
      </c>
      <c r="P48" s="49" t="s">
        <v>126</v>
      </c>
      <c r="Q48" s="46">
        <f>Q49+Q61+Q67</f>
        <v>7.5</v>
      </c>
      <c r="R48" s="49" t="s">
        <v>126</v>
      </c>
      <c r="S48" s="49" t="s">
        <v>126</v>
      </c>
      <c r="T48" s="49" t="s">
        <v>126</v>
      </c>
      <c r="U48" s="49" t="s">
        <v>126</v>
      </c>
      <c r="V48" s="46">
        <f>V49+V61+V67</f>
        <v>7.1999999999999993</v>
      </c>
      <c r="W48" s="49" t="s">
        <v>126</v>
      </c>
      <c r="X48" s="49" t="s">
        <v>126</v>
      </c>
      <c r="Y48" s="49" t="s">
        <v>126</v>
      </c>
      <c r="Z48" s="49" t="s">
        <v>126</v>
      </c>
      <c r="AA48" s="46">
        <f>AA49+AA61+AA67</f>
        <v>6.93</v>
      </c>
      <c r="AB48" s="49" t="s">
        <v>126</v>
      </c>
      <c r="AC48" s="49" t="s">
        <v>126</v>
      </c>
      <c r="AD48" s="49" t="s">
        <v>126</v>
      </c>
      <c r="AE48" s="49" t="s">
        <v>126</v>
      </c>
      <c r="AF48" s="46">
        <f t="shared" ref="AF48:AF75" si="4">G48+L48+Q48+V48+AA48</f>
        <v>37.519999999999996</v>
      </c>
      <c r="AG48" s="49" t="s">
        <v>126</v>
      </c>
      <c r="AH48" s="49" t="s">
        <v>126</v>
      </c>
    </row>
    <row r="49" spans="1:34" s="10" customFormat="1" ht="142.5" customHeight="1">
      <c r="A49" s="42" t="s">
        <v>39</v>
      </c>
      <c r="B49" s="61" t="s">
        <v>80</v>
      </c>
      <c r="C49" s="13"/>
      <c r="D49" s="38"/>
      <c r="E49" s="49" t="s">
        <v>126</v>
      </c>
      <c r="F49" s="49" t="s">
        <v>126</v>
      </c>
      <c r="G49" s="46">
        <f>SUM(G50:G60)</f>
        <v>3.14</v>
      </c>
      <c r="H49" s="49" t="s">
        <v>126</v>
      </c>
      <c r="I49" s="49" t="s">
        <v>126</v>
      </c>
      <c r="J49" s="49" t="s">
        <v>126</v>
      </c>
      <c r="K49" s="49" t="s">
        <v>126</v>
      </c>
      <c r="L49" s="46">
        <f>SUM(L50:L60)</f>
        <v>3.0199999999999996</v>
      </c>
      <c r="M49" s="49" t="s">
        <v>126</v>
      </c>
      <c r="N49" s="49" t="s">
        <v>126</v>
      </c>
      <c r="O49" s="49" t="s">
        <v>126</v>
      </c>
      <c r="P49" s="49" t="s">
        <v>126</v>
      </c>
      <c r="Q49" s="46">
        <f>SUM(Q50:Q60)</f>
        <v>2.91</v>
      </c>
      <c r="R49" s="49" t="s">
        <v>126</v>
      </c>
      <c r="S49" s="49" t="s">
        <v>126</v>
      </c>
      <c r="T49" s="49" t="s">
        <v>126</v>
      </c>
      <c r="U49" s="49" t="s">
        <v>126</v>
      </c>
      <c r="V49" s="46">
        <f>SUM(V50:V60)</f>
        <v>2.79</v>
      </c>
      <c r="W49" s="49" t="s">
        <v>126</v>
      </c>
      <c r="X49" s="49" t="s">
        <v>126</v>
      </c>
      <c r="Y49" s="49" t="s">
        <v>126</v>
      </c>
      <c r="Z49" s="49" t="s">
        <v>126</v>
      </c>
      <c r="AA49" s="46">
        <f>SUM(AA50:AA60)</f>
        <v>2.69</v>
      </c>
      <c r="AB49" s="49" t="s">
        <v>126</v>
      </c>
      <c r="AC49" s="49" t="s">
        <v>126</v>
      </c>
      <c r="AD49" s="49" t="s">
        <v>126</v>
      </c>
      <c r="AE49" s="49" t="s">
        <v>126</v>
      </c>
      <c r="AF49" s="46">
        <f t="shared" si="4"/>
        <v>14.549999999999999</v>
      </c>
      <c r="AG49" s="49" t="s">
        <v>126</v>
      </c>
      <c r="AH49" s="49" t="s">
        <v>126</v>
      </c>
    </row>
    <row r="50" spans="1:34" s="10" customFormat="1" ht="43.5" customHeight="1">
      <c r="A50" s="41" t="s">
        <v>81</v>
      </c>
      <c r="B50" s="60" t="s">
        <v>82</v>
      </c>
      <c r="C50" s="13"/>
      <c r="D50" s="38"/>
      <c r="E50" s="49" t="s">
        <v>126</v>
      </c>
      <c r="F50" s="49" t="s">
        <v>126</v>
      </c>
      <c r="G50" s="50">
        <v>1.57</v>
      </c>
      <c r="H50" s="49" t="s">
        <v>126</v>
      </c>
      <c r="I50" s="49" t="s">
        <v>126</v>
      </c>
      <c r="J50" s="49" t="s">
        <v>126</v>
      </c>
      <c r="K50" s="49" t="s">
        <v>126</v>
      </c>
      <c r="L50" s="50"/>
      <c r="M50" s="49" t="s">
        <v>126</v>
      </c>
      <c r="N50" s="49" t="s">
        <v>126</v>
      </c>
      <c r="O50" s="49" t="s">
        <v>126</v>
      </c>
      <c r="P50" s="49" t="s">
        <v>126</v>
      </c>
      <c r="Q50" s="50"/>
      <c r="R50" s="49" t="s">
        <v>126</v>
      </c>
      <c r="S50" s="49" t="s">
        <v>126</v>
      </c>
      <c r="T50" s="49" t="s">
        <v>126</v>
      </c>
      <c r="U50" s="49" t="s">
        <v>126</v>
      </c>
      <c r="V50" s="50"/>
      <c r="W50" s="49" t="s">
        <v>126</v>
      </c>
      <c r="X50" s="49" t="s">
        <v>126</v>
      </c>
      <c r="Y50" s="49" t="s">
        <v>126</v>
      </c>
      <c r="Z50" s="49" t="s">
        <v>126</v>
      </c>
      <c r="AA50" s="50"/>
      <c r="AB50" s="49" t="s">
        <v>126</v>
      </c>
      <c r="AC50" s="49" t="s">
        <v>126</v>
      </c>
      <c r="AD50" s="49" t="s">
        <v>126</v>
      </c>
      <c r="AE50" s="49" t="s">
        <v>126</v>
      </c>
      <c r="AF50" s="46">
        <f t="shared" si="4"/>
        <v>1.57</v>
      </c>
      <c r="AG50" s="49" t="s">
        <v>126</v>
      </c>
      <c r="AH50" s="49" t="s">
        <v>126</v>
      </c>
    </row>
    <row r="51" spans="1:34" s="6" customFormat="1" ht="43.5" customHeight="1">
      <c r="A51" s="41" t="s">
        <v>83</v>
      </c>
      <c r="B51" s="60" t="s">
        <v>84</v>
      </c>
      <c r="C51" s="2"/>
      <c r="D51" s="8"/>
      <c r="E51" s="49" t="s">
        <v>126</v>
      </c>
      <c r="F51" s="49" t="s">
        <v>126</v>
      </c>
      <c r="G51" s="48">
        <v>1.57</v>
      </c>
      <c r="H51" s="49" t="s">
        <v>126</v>
      </c>
      <c r="I51" s="49" t="s">
        <v>126</v>
      </c>
      <c r="J51" s="49" t="s">
        <v>126</v>
      </c>
      <c r="K51" s="49" t="s">
        <v>126</v>
      </c>
      <c r="L51" s="48"/>
      <c r="M51" s="49" t="s">
        <v>126</v>
      </c>
      <c r="N51" s="49" t="s">
        <v>126</v>
      </c>
      <c r="O51" s="49" t="s">
        <v>126</v>
      </c>
      <c r="P51" s="49" t="s">
        <v>126</v>
      </c>
      <c r="Q51" s="48"/>
      <c r="R51" s="49" t="s">
        <v>126</v>
      </c>
      <c r="S51" s="49" t="s">
        <v>126</v>
      </c>
      <c r="T51" s="49" t="s">
        <v>126</v>
      </c>
      <c r="U51" s="49" t="s">
        <v>126</v>
      </c>
      <c r="V51" s="48"/>
      <c r="W51" s="49" t="s">
        <v>126</v>
      </c>
      <c r="X51" s="49" t="s">
        <v>126</v>
      </c>
      <c r="Y51" s="49" t="s">
        <v>126</v>
      </c>
      <c r="Z51" s="49" t="s">
        <v>126</v>
      </c>
      <c r="AA51" s="48"/>
      <c r="AB51" s="49" t="s">
        <v>126</v>
      </c>
      <c r="AC51" s="49" t="s">
        <v>126</v>
      </c>
      <c r="AD51" s="49" t="s">
        <v>126</v>
      </c>
      <c r="AE51" s="49" t="s">
        <v>126</v>
      </c>
      <c r="AF51" s="46">
        <f t="shared" si="4"/>
        <v>1.57</v>
      </c>
      <c r="AG51" s="49" t="s">
        <v>126</v>
      </c>
      <c r="AH51" s="49" t="s">
        <v>126</v>
      </c>
    </row>
    <row r="52" spans="1:34" s="6" customFormat="1" ht="43.5" customHeight="1">
      <c r="A52" s="41" t="s">
        <v>85</v>
      </c>
      <c r="B52" s="60" t="s">
        <v>86</v>
      </c>
      <c r="C52" s="2"/>
      <c r="D52" s="8"/>
      <c r="E52" s="49" t="s">
        <v>126</v>
      </c>
      <c r="F52" s="49" t="s">
        <v>126</v>
      </c>
      <c r="G52" s="50"/>
      <c r="H52" s="49" t="s">
        <v>126</v>
      </c>
      <c r="I52" s="49" t="s">
        <v>126</v>
      </c>
      <c r="J52" s="49" t="s">
        <v>126</v>
      </c>
      <c r="K52" s="49" t="s">
        <v>126</v>
      </c>
      <c r="L52" s="50">
        <v>0.85499999999999998</v>
      </c>
      <c r="M52" s="49" t="s">
        <v>126</v>
      </c>
      <c r="N52" s="49" t="s">
        <v>126</v>
      </c>
      <c r="O52" s="49" t="s">
        <v>126</v>
      </c>
      <c r="P52" s="49" t="s">
        <v>126</v>
      </c>
      <c r="Q52" s="50"/>
      <c r="R52" s="49" t="s">
        <v>126</v>
      </c>
      <c r="S52" s="49" t="s">
        <v>126</v>
      </c>
      <c r="T52" s="49" t="s">
        <v>126</v>
      </c>
      <c r="U52" s="49" t="s">
        <v>126</v>
      </c>
      <c r="V52" s="50"/>
      <c r="W52" s="49" t="s">
        <v>126</v>
      </c>
      <c r="X52" s="49" t="s">
        <v>126</v>
      </c>
      <c r="Y52" s="49" t="s">
        <v>126</v>
      </c>
      <c r="Z52" s="49" t="s">
        <v>126</v>
      </c>
      <c r="AA52" s="50"/>
      <c r="AB52" s="49" t="s">
        <v>126</v>
      </c>
      <c r="AC52" s="49" t="s">
        <v>126</v>
      </c>
      <c r="AD52" s="49" t="s">
        <v>126</v>
      </c>
      <c r="AE52" s="49" t="s">
        <v>126</v>
      </c>
      <c r="AF52" s="46">
        <f t="shared" si="4"/>
        <v>0.85499999999999998</v>
      </c>
      <c r="AG52" s="49" t="s">
        <v>126</v>
      </c>
      <c r="AH52" s="49" t="s">
        <v>126</v>
      </c>
    </row>
    <row r="53" spans="1:34" s="6" customFormat="1" ht="43.5" customHeight="1">
      <c r="A53" s="41" t="s">
        <v>87</v>
      </c>
      <c r="B53" s="60" t="s">
        <v>88</v>
      </c>
      <c r="C53" s="2"/>
      <c r="D53" s="8"/>
      <c r="E53" s="49" t="s">
        <v>126</v>
      </c>
      <c r="F53" s="49" t="s">
        <v>126</v>
      </c>
      <c r="G53" s="50"/>
      <c r="H53" s="49" t="s">
        <v>126</v>
      </c>
      <c r="I53" s="49" t="s">
        <v>126</v>
      </c>
      <c r="J53" s="49" t="s">
        <v>126</v>
      </c>
      <c r="K53" s="49" t="s">
        <v>126</v>
      </c>
      <c r="L53" s="50">
        <v>0.85499999999999998</v>
      </c>
      <c r="M53" s="49" t="s">
        <v>126</v>
      </c>
      <c r="N53" s="49" t="s">
        <v>126</v>
      </c>
      <c r="O53" s="49" t="s">
        <v>126</v>
      </c>
      <c r="P53" s="49" t="s">
        <v>126</v>
      </c>
      <c r="Q53" s="50"/>
      <c r="R53" s="49" t="s">
        <v>126</v>
      </c>
      <c r="S53" s="49" t="s">
        <v>126</v>
      </c>
      <c r="T53" s="49" t="s">
        <v>126</v>
      </c>
      <c r="U53" s="49" t="s">
        <v>126</v>
      </c>
      <c r="V53" s="50"/>
      <c r="W53" s="49" t="s">
        <v>126</v>
      </c>
      <c r="X53" s="49" t="s">
        <v>126</v>
      </c>
      <c r="Y53" s="49" t="s">
        <v>126</v>
      </c>
      <c r="Z53" s="49" t="s">
        <v>126</v>
      </c>
      <c r="AA53" s="50"/>
      <c r="AB53" s="49" t="s">
        <v>126</v>
      </c>
      <c r="AC53" s="49" t="s">
        <v>126</v>
      </c>
      <c r="AD53" s="49" t="s">
        <v>126</v>
      </c>
      <c r="AE53" s="49" t="s">
        <v>126</v>
      </c>
      <c r="AF53" s="46">
        <f t="shared" si="4"/>
        <v>0.85499999999999998</v>
      </c>
      <c r="AG53" s="49" t="s">
        <v>126</v>
      </c>
      <c r="AH53" s="49" t="s">
        <v>126</v>
      </c>
    </row>
    <row r="54" spans="1:34" s="6" customFormat="1" ht="43.5" customHeight="1">
      <c r="A54" s="41" t="s">
        <v>89</v>
      </c>
      <c r="B54" s="60" t="s">
        <v>90</v>
      </c>
      <c r="C54" s="2"/>
      <c r="D54" s="8"/>
      <c r="E54" s="49" t="s">
        <v>126</v>
      </c>
      <c r="F54" s="49" t="s">
        <v>126</v>
      </c>
      <c r="G54" s="50"/>
      <c r="H54" s="49" t="s">
        <v>126</v>
      </c>
      <c r="I54" s="49" t="s">
        <v>126</v>
      </c>
      <c r="J54" s="49" t="s">
        <v>126</v>
      </c>
      <c r="K54" s="49" t="s">
        <v>126</v>
      </c>
      <c r="L54" s="50">
        <v>0.38</v>
      </c>
      <c r="M54" s="49" t="s">
        <v>126</v>
      </c>
      <c r="N54" s="49" t="s">
        <v>126</v>
      </c>
      <c r="O54" s="49" t="s">
        <v>126</v>
      </c>
      <c r="P54" s="49" t="s">
        <v>126</v>
      </c>
      <c r="Q54" s="50"/>
      <c r="R54" s="49" t="s">
        <v>126</v>
      </c>
      <c r="S54" s="49" t="s">
        <v>126</v>
      </c>
      <c r="T54" s="49" t="s">
        <v>126</v>
      </c>
      <c r="U54" s="49" t="s">
        <v>126</v>
      </c>
      <c r="V54" s="50"/>
      <c r="W54" s="49" t="s">
        <v>126</v>
      </c>
      <c r="X54" s="49" t="s">
        <v>126</v>
      </c>
      <c r="Y54" s="49" t="s">
        <v>126</v>
      </c>
      <c r="Z54" s="49" t="s">
        <v>126</v>
      </c>
      <c r="AA54" s="50"/>
      <c r="AB54" s="49" t="s">
        <v>126</v>
      </c>
      <c r="AC54" s="49" t="s">
        <v>126</v>
      </c>
      <c r="AD54" s="49" t="s">
        <v>126</v>
      </c>
      <c r="AE54" s="49" t="s">
        <v>126</v>
      </c>
      <c r="AF54" s="46">
        <f t="shared" si="4"/>
        <v>0.38</v>
      </c>
      <c r="AG54" s="49" t="s">
        <v>126</v>
      </c>
      <c r="AH54" s="49" t="s">
        <v>126</v>
      </c>
    </row>
    <row r="55" spans="1:34" s="6" customFormat="1" ht="43.5" customHeight="1">
      <c r="A55" s="41" t="s">
        <v>91</v>
      </c>
      <c r="B55" s="60" t="s">
        <v>92</v>
      </c>
      <c r="C55" s="2"/>
      <c r="D55" s="8"/>
      <c r="E55" s="49" t="s">
        <v>126</v>
      </c>
      <c r="F55" s="49" t="s">
        <v>126</v>
      </c>
      <c r="G55" s="50"/>
      <c r="H55" s="49" t="s">
        <v>126</v>
      </c>
      <c r="I55" s="49" t="s">
        <v>126</v>
      </c>
      <c r="J55" s="49" t="s">
        <v>126</v>
      </c>
      <c r="K55" s="49" t="s">
        <v>126</v>
      </c>
      <c r="L55" s="50">
        <v>0.51</v>
      </c>
      <c r="M55" s="49" t="s">
        <v>126</v>
      </c>
      <c r="N55" s="49" t="s">
        <v>126</v>
      </c>
      <c r="O55" s="49" t="s">
        <v>126</v>
      </c>
      <c r="P55" s="49" t="s">
        <v>126</v>
      </c>
      <c r="Q55" s="50"/>
      <c r="R55" s="49" t="s">
        <v>126</v>
      </c>
      <c r="S55" s="49" t="s">
        <v>126</v>
      </c>
      <c r="T55" s="49" t="s">
        <v>126</v>
      </c>
      <c r="U55" s="49" t="s">
        <v>126</v>
      </c>
      <c r="V55" s="50"/>
      <c r="W55" s="49" t="s">
        <v>126</v>
      </c>
      <c r="X55" s="49" t="s">
        <v>126</v>
      </c>
      <c r="Y55" s="49" t="s">
        <v>126</v>
      </c>
      <c r="Z55" s="49" t="s">
        <v>126</v>
      </c>
      <c r="AA55" s="50"/>
      <c r="AB55" s="49" t="s">
        <v>126</v>
      </c>
      <c r="AC55" s="49" t="s">
        <v>126</v>
      </c>
      <c r="AD55" s="49" t="s">
        <v>126</v>
      </c>
      <c r="AE55" s="49" t="s">
        <v>126</v>
      </c>
      <c r="AF55" s="46">
        <f t="shared" si="4"/>
        <v>0.51</v>
      </c>
      <c r="AG55" s="49" t="s">
        <v>126</v>
      </c>
      <c r="AH55" s="49" t="s">
        <v>126</v>
      </c>
    </row>
    <row r="56" spans="1:34" s="6" customFormat="1" ht="43.5" customHeight="1">
      <c r="A56" s="41" t="s">
        <v>93</v>
      </c>
      <c r="B56" s="60" t="s">
        <v>94</v>
      </c>
      <c r="C56" s="2"/>
      <c r="D56" s="8"/>
      <c r="E56" s="49" t="s">
        <v>126</v>
      </c>
      <c r="F56" s="49" t="s">
        <v>126</v>
      </c>
      <c r="G56" s="50"/>
      <c r="H56" s="49" t="s">
        <v>126</v>
      </c>
      <c r="I56" s="49" t="s">
        <v>126</v>
      </c>
      <c r="J56" s="49" t="s">
        <v>126</v>
      </c>
      <c r="K56" s="49" t="s">
        <v>126</v>
      </c>
      <c r="L56" s="50">
        <v>0.42</v>
      </c>
      <c r="M56" s="49" t="s">
        <v>126</v>
      </c>
      <c r="N56" s="49" t="s">
        <v>126</v>
      </c>
      <c r="O56" s="49" t="s">
        <v>126</v>
      </c>
      <c r="P56" s="49" t="s">
        <v>126</v>
      </c>
      <c r="Q56" s="50"/>
      <c r="R56" s="49" t="s">
        <v>126</v>
      </c>
      <c r="S56" s="49" t="s">
        <v>126</v>
      </c>
      <c r="T56" s="49" t="s">
        <v>126</v>
      </c>
      <c r="U56" s="49" t="s">
        <v>126</v>
      </c>
      <c r="V56" s="50"/>
      <c r="W56" s="49" t="s">
        <v>126</v>
      </c>
      <c r="X56" s="49" t="s">
        <v>126</v>
      </c>
      <c r="Y56" s="49" t="s">
        <v>126</v>
      </c>
      <c r="Z56" s="49" t="s">
        <v>126</v>
      </c>
      <c r="AA56" s="50"/>
      <c r="AB56" s="49" t="s">
        <v>126</v>
      </c>
      <c r="AC56" s="49" t="s">
        <v>126</v>
      </c>
      <c r="AD56" s="49" t="s">
        <v>126</v>
      </c>
      <c r="AE56" s="49" t="s">
        <v>126</v>
      </c>
      <c r="AF56" s="46">
        <f t="shared" si="4"/>
        <v>0.42</v>
      </c>
      <c r="AG56" s="49" t="s">
        <v>126</v>
      </c>
      <c r="AH56" s="49" t="s">
        <v>126</v>
      </c>
    </row>
    <row r="57" spans="1:34" s="6" customFormat="1" ht="43.5" customHeight="1">
      <c r="A57" s="41" t="s">
        <v>95</v>
      </c>
      <c r="B57" s="60" t="s">
        <v>96</v>
      </c>
      <c r="C57" s="2"/>
      <c r="D57" s="8"/>
      <c r="E57" s="49" t="s">
        <v>126</v>
      </c>
      <c r="F57" s="49" t="s">
        <v>126</v>
      </c>
      <c r="G57" s="48"/>
      <c r="H57" s="49" t="s">
        <v>126</v>
      </c>
      <c r="I57" s="49" t="s">
        <v>126</v>
      </c>
      <c r="J57" s="49" t="s">
        <v>126</v>
      </c>
      <c r="K57" s="49" t="s">
        <v>126</v>
      </c>
      <c r="L57" s="48"/>
      <c r="M57" s="49" t="s">
        <v>126</v>
      </c>
      <c r="N57" s="49" t="s">
        <v>126</v>
      </c>
      <c r="O57" s="49" t="s">
        <v>126</v>
      </c>
      <c r="P57" s="49" t="s">
        <v>126</v>
      </c>
      <c r="Q57" s="48">
        <v>2.91</v>
      </c>
      <c r="R57" s="49" t="s">
        <v>126</v>
      </c>
      <c r="S57" s="49" t="s">
        <v>126</v>
      </c>
      <c r="T57" s="49" t="s">
        <v>126</v>
      </c>
      <c r="U57" s="49" t="s">
        <v>126</v>
      </c>
      <c r="V57" s="48"/>
      <c r="W57" s="49" t="s">
        <v>126</v>
      </c>
      <c r="X57" s="49" t="s">
        <v>126</v>
      </c>
      <c r="Y57" s="49" t="s">
        <v>126</v>
      </c>
      <c r="Z57" s="49" t="s">
        <v>126</v>
      </c>
      <c r="AA57" s="48"/>
      <c r="AB57" s="49" t="s">
        <v>126</v>
      </c>
      <c r="AC57" s="49" t="s">
        <v>126</v>
      </c>
      <c r="AD57" s="49" t="s">
        <v>126</v>
      </c>
      <c r="AE57" s="49" t="s">
        <v>126</v>
      </c>
      <c r="AF57" s="46">
        <f t="shared" si="4"/>
        <v>2.91</v>
      </c>
      <c r="AG57" s="49" t="s">
        <v>126</v>
      </c>
      <c r="AH57" s="49" t="s">
        <v>126</v>
      </c>
    </row>
    <row r="58" spans="1:34" s="6" customFormat="1" ht="43.5" customHeight="1">
      <c r="A58" s="41" t="s">
        <v>97</v>
      </c>
      <c r="B58" s="60" t="s">
        <v>98</v>
      </c>
      <c r="C58" s="2"/>
      <c r="D58" s="8"/>
      <c r="E58" s="49" t="s">
        <v>126</v>
      </c>
      <c r="F58" s="49" t="s">
        <v>126</v>
      </c>
      <c r="G58" s="48"/>
      <c r="H58" s="49" t="s">
        <v>126</v>
      </c>
      <c r="I58" s="49" t="s">
        <v>126</v>
      </c>
      <c r="J58" s="49" t="s">
        <v>126</v>
      </c>
      <c r="K58" s="49" t="s">
        <v>126</v>
      </c>
      <c r="L58" s="48"/>
      <c r="M58" s="49" t="s">
        <v>126</v>
      </c>
      <c r="N58" s="49" t="s">
        <v>126</v>
      </c>
      <c r="O58" s="49" t="s">
        <v>126</v>
      </c>
      <c r="P58" s="49" t="s">
        <v>126</v>
      </c>
      <c r="Q58" s="48"/>
      <c r="R58" s="49" t="s">
        <v>126</v>
      </c>
      <c r="S58" s="49" t="s">
        <v>126</v>
      </c>
      <c r="T58" s="49" t="s">
        <v>126</v>
      </c>
      <c r="U58" s="49" t="s">
        <v>126</v>
      </c>
      <c r="V58" s="48">
        <v>2.0699999999999998</v>
      </c>
      <c r="W58" s="49" t="s">
        <v>126</v>
      </c>
      <c r="X58" s="49" t="s">
        <v>126</v>
      </c>
      <c r="Y58" s="49" t="s">
        <v>126</v>
      </c>
      <c r="Z58" s="49" t="s">
        <v>126</v>
      </c>
      <c r="AA58" s="48"/>
      <c r="AB58" s="49" t="s">
        <v>126</v>
      </c>
      <c r="AC58" s="49" t="s">
        <v>126</v>
      </c>
      <c r="AD58" s="49" t="s">
        <v>126</v>
      </c>
      <c r="AE58" s="49" t="s">
        <v>126</v>
      </c>
      <c r="AF58" s="46">
        <f t="shared" si="4"/>
        <v>2.0699999999999998</v>
      </c>
      <c r="AG58" s="49" t="s">
        <v>126</v>
      </c>
      <c r="AH58" s="49" t="s">
        <v>126</v>
      </c>
    </row>
    <row r="59" spans="1:34" s="6" customFormat="1" ht="43.5" customHeight="1">
      <c r="A59" s="41" t="s">
        <v>99</v>
      </c>
      <c r="B59" s="60" t="s">
        <v>127</v>
      </c>
      <c r="C59" s="2"/>
      <c r="D59" s="8"/>
      <c r="E59" s="49" t="s">
        <v>126</v>
      </c>
      <c r="F59" s="49" t="s">
        <v>126</v>
      </c>
      <c r="G59" s="50"/>
      <c r="H59" s="49" t="s">
        <v>126</v>
      </c>
      <c r="I59" s="49" t="s">
        <v>126</v>
      </c>
      <c r="J59" s="49" t="s">
        <v>126</v>
      </c>
      <c r="K59" s="49" t="s">
        <v>126</v>
      </c>
      <c r="L59" s="50"/>
      <c r="M59" s="49" t="s">
        <v>126</v>
      </c>
      <c r="N59" s="49" t="s">
        <v>126</v>
      </c>
      <c r="O59" s="49" t="s">
        <v>126</v>
      </c>
      <c r="P59" s="49" t="s">
        <v>126</v>
      </c>
      <c r="Q59" s="50"/>
      <c r="R59" s="49" t="s">
        <v>126</v>
      </c>
      <c r="S59" s="49" t="s">
        <v>126</v>
      </c>
      <c r="T59" s="49" t="s">
        <v>126</v>
      </c>
      <c r="U59" s="49" t="s">
        <v>126</v>
      </c>
      <c r="V59" s="50">
        <v>0.72</v>
      </c>
      <c r="W59" s="49" t="s">
        <v>126</v>
      </c>
      <c r="X59" s="49" t="s">
        <v>126</v>
      </c>
      <c r="Y59" s="49" t="s">
        <v>126</v>
      </c>
      <c r="Z59" s="49" t="s">
        <v>126</v>
      </c>
      <c r="AA59" s="50"/>
      <c r="AB59" s="49" t="s">
        <v>126</v>
      </c>
      <c r="AC59" s="49" t="s">
        <v>126</v>
      </c>
      <c r="AD59" s="49" t="s">
        <v>126</v>
      </c>
      <c r="AE59" s="49" t="s">
        <v>126</v>
      </c>
      <c r="AF59" s="46">
        <f t="shared" si="4"/>
        <v>0.72</v>
      </c>
      <c r="AG59" s="49" t="s">
        <v>126</v>
      </c>
      <c r="AH59" s="49" t="s">
        <v>126</v>
      </c>
    </row>
    <row r="60" spans="1:34" s="6" customFormat="1" ht="43.5" customHeight="1">
      <c r="A60" s="41" t="s">
        <v>100</v>
      </c>
      <c r="B60" s="60" t="s">
        <v>128</v>
      </c>
      <c r="C60" s="2"/>
      <c r="D60" s="8"/>
      <c r="E60" s="49" t="s">
        <v>126</v>
      </c>
      <c r="F60" s="49" t="s">
        <v>126</v>
      </c>
      <c r="G60" s="48"/>
      <c r="H60" s="49" t="s">
        <v>126</v>
      </c>
      <c r="I60" s="49" t="s">
        <v>126</v>
      </c>
      <c r="J60" s="49" t="s">
        <v>126</v>
      </c>
      <c r="K60" s="49" t="s">
        <v>126</v>
      </c>
      <c r="L60" s="48"/>
      <c r="M60" s="49" t="s">
        <v>126</v>
      </c>
      <c r="N60" s="49" t="s">
        <v>126</v>
      </c>
      <c r="O60" s="49" t="s">
        <v>126</v>
      </c>
      <c r="P60" s="49" t="s">
        <v>126</v>
      </c>
      <c r="Q60" s="48"/>
      <c r="R60" s="49" t="s">
        <v>126</v>
      </c>
      <c r="S60" s="49" t="s">
        <v>126</v>
      </c>
      <c r="T60" s="49" t="s">
        <v>126</v>
      </c>
      <c r="U60" s="49" t="s">
        <v>126</v>
      </c>
      <c r="V60" s="48"/>
      <c r="W60" s="49" t="s">
        <v>126</v>
      </c>
      <c r="X60" s="49" t="s">
        <v>126</v>
      </c>
      <c r="Y60" s="49" t="s">
        <v>126</v>
      </c>
      <c r="Z60" s="49" t="s">
        <v>126</v>
      </c>
      <c r="AA60" s="48">
        <v>2.69</v>
      </c>
      <c r="AB60" s="49" t="s">
        <v>126</v>
      </c>
      <c r="AC60" s="49" t="s">
        <v>126</v>
      </c>
      <c r="AD60" s="49" t="s">
        <v>126</v>
      </c>
      <c r="AE60" s="49" t="s">
        <v>126</v>
      </c>
      <c r="AF60" s="46">
        <f t="shared" si="4"/>
        <v>2.69</v>
      </c>
      <c r="AG60" s="49" t="s">
        <v>126</v>
      </c>
      <c r="AH60" s="49" t="s">
        <v>126</v>
      </c>
    </row>
    <row r="61" spans="1:34" s="6" customFormat="1" ht="143.25" customHeight="1">
      <c r="A61" s="42" t="s">
        <v>40</v>
      </c>
      <c r="B61" s="61" t="s">
        <v>101</v>
      </c>
      <c r="C61" s="2"/>
      <c r="D61" s="8"/>
      <c r="E61" s="49" t="s">
        <v>126</v>
      </c>
      <c r="F61" s="49" t="s">
        <v>126</v>
      </c>
      <c r="G61" s="51">
        <f>SUM(G62:G66)</f>
        <v>1.0900000000000001</v>
      </c>
      <c r="H61" s="49" t="s">
        <v>126</v>
      </c>
      <c r="I61" s="49" t="s">
        <v>126</v>
      </c>
      <c r="J61" s="49" t="s">
        <v>126</v>
      </c>
      <c r="K61" s="49" t="s">
        <v>126</v>
      </c>
      <c r="L61" s="51">
        <f>SUM(L62:L66)</f>
        <v>1.05</v>
      </c>
      <c r="M61" s="49" t="s">
        <v>126</v>
      </c>
      <c r="N61" s="49" t="s">
        <v>126</v>
      </c>
      <c r="O61" s="49" t="s">
        <v>126</v>
      </c>
      <c r="P61" s="49" t="s">
        <v>126</v>
      </c>
      <c r="Q61" s="51">
        <f>SUM(Q62:Q66)</f>
        <v>1.01</v>
      </c>
      <c r="R61" s="49" t="s">
        <v>126</v>
      </c>
      <c r="S61" s="49" t="s">
        <v>126</v>
      </c>
      <c r="T61" s="49" t="s">
        <v>126</v>
      </c>
      <c r="U61" s="49" t="s">
        <v>126</v>
      </c>
      <c r="V61" s="51">
        <f>SUM(V62:V66)</f>
        <v>0.97</v>
      </c>
      <c r="W61" s="49" t="s">
        <v>126</v>
      </c>
      <c r="X61" s="49" t="s">
        <v>126</v>
      </c>
      <c r="Y61" s="49" t="s">
        <v>126</v>
      </c>
      <c r="Z61" s="49" t="s">
        <v>126</v>
      </c>
      <c r="AA61" s="51">
        <f>SUM(AA62:AA66)</f>
        <v>0.93</v>
      </c>
      <c r="AB61" s="49" t="s">
        <v>126</v>
      </c>
      <c r="AC61" s="49" t="s">
        <v>126</v>
      </c>
      <c r="AD61" s="49" t="s">
        <v>126</v>
      </c>
      <c r="AE61" s="49" t="s">
        <v>126</v>
      </c>
      <c r="AF61" s="46">
        <f t="shared" si="4"/>
        <v>5.05</v>
      </c>
      <c r="AG61" s="49" t="s">
        <v>126</v>
      </c>
      <c r="AH61" s="49" t="s">
        <v>126</v>
      </c>
    </row>
    <row r="62" spans="1:34" s="6" customFormat="1" ht="76.5" customHeight="1">
      <c r="A62" s="41" t="s">
        <v>102</v>
      </c>
      <c r="B62" s="60" t="s">
        <v>103</v>
      </c>
      <c r="C62" s="2"/>
      <c r="D62" s="8"/>
      <c r="E62" s="49" t="s">
        <v>126</v>
      </c>
      <c r="F62" s="49" t="s">
        <v>126</v>
      </c>
      <c r="G62" s="52">
        <v>1.0900000000000001</v>
      </c>
      <c r="H62" s="49" t="s">
        <v>126</v>
      </c>
      <c r="I62" s="49" t="s">
        <v>126</v>
      </c>
      <c r="J62" s="49" t="s">
        <v>126</v>
      </c>
      <c r="K62" s="49" t="s">
        <v>126</v>
      </c>
      <c r="L62" s="52"/>
      <c r="M62" s="49" t="s">
        <v>126</v>
      </c>
      <c r="N62" s="49" t="s">
        <v>126</v>
      </c>
      <c r="O62" s="49" t="s">
        <v>126</v>
      </c>
      <c r="P62" s="49" t="s">
        <v>126</v>
      </c>
      <c r="Q62" s="52"/>
      <c r="R62" s="49" t="s">
        <v>126</v>
      </c>
      <c r="S62" s="49" t="s">
        <v>126</v>
      </c>
      <c r="T62" s="49" t="s">
        <v>126</v>
      </c>
      <c r="U62" s="49" t="s">
        <v>126</v>
      </c>
      <c r="V62" s="52"/>
      <c r="W62" s="49" t="s">
        <v>126</v>
      </c>
      <c r="X62" s="49" t="s">
        <v>126</v>
      </c>
      <c r="Y62" s="49" t="s">
        <v>126</v>
      </c>
      <c r="Z62" s="49" t="s">
        <v>126</v>
      </c>
      <c r="AA62" s="52"/>
      <c r="AB62" s="49" t="s">
        <v>126</v>
      </c>
      <c r="AC62" s="49" t="s">
        <v>126</v>
      </c>
      <c r="AD62" s="49" t="s">
        <v>126</v>
      </c>
      <c r="AE62" s="49" t="s">
        <v>126</v>
      </c>
      <c r="AF62" s="46">
        <f t="shared" si="4"/>
        <v>1.0900000000000001</v>
      </c>
      <c r="AG62" s="49" t="s">
        <v>126</v>
      </c>
      <c r="AH62" s="49" t="s">
        <v>126</v>
      </c>
    </row>
    <row r="63" spans="1:34" s="6" customFormat="1" ht="76.5" customHeight="1">
      <c r="A63" s="41" t="s">
        <v>104</v>
      </c>
      <c r="B63" s="60" t="s">
        <v>105</v>
      </c>
      <c r="C63" s="2"/>
      <c r="D63" s="8"/>
      <c r="E63" s="49" t="s">
        <v>126</v>
      </c>
      <c r="F63" s="49" t="s">
        <v>126</v>
      </c>
      <c r="G63" s="52"/>
      <c r="H63" s="49" t="s">
        <v>126</v>
      </c>
      <c r="I63" s="49" t="s">
        <v>126</v>
      </c>
      <c r="J63" s="49" t="s">
        <v>126</v>
      </c>
      <c r="K63" s="49" t="s">
        <v>126</v>
      </c>
      <c r="L63" s="52">
        <v>1.05</v>
      </c>
      <c r="M63" s="49" t="s">
        <v>126</v>
      </c>
      <c r="N63" s="49" t="s">
        <v>126</v>
      </c>
      <c r="O63" s="49" t="s">
        <v>126</v>
      </c>
      <c r="P63" s="49" t="s">
        <v>126</v>
      </c>
      <c r="Q63" s="52"/>
      <c r="R63" s="49" t="s">
        <v>126</v>
      </c>
      <c r="S63" s="49" t="s">
        <v>126</v>
      </c>
      <c r="T63" s="49" t="s">
        <v>126</v>
      </c>
      <c r="U63" s="49" t="s">
        <v>126</v>
      </c>
      <c r="V63" s="52"/>
      <c r="W63" s="49" t="s">
        <v>126</v>
      </c>
      <c r="X63" s="49" t="s">
        <v>126</v>
      </c>
      <c r="Y63" s="49" t="s">
        <v>126</v>
      </c>
      <c r="Z63" s="49" t="s">
        <v>126</v>
      </c>
      <c r="AA63" s="52"/>
      <c r="AB63" s="49" t="s">
        <v>126</v>
      </c>
      <c r="AC63" s="49" t="s">
        <v>126</v>
      </c>
      <c r="AD63" s="49" t="s">
        <v>126</v>
      </c>
      <c r="AE63" s="49" t="s">
        <v>126</v>
      </c>
      <c r="AF63" s="46">
        <f t="shared" si="4"/>
        <v>1.05</v>
      </c>
      <c r="AG63" s="49" t="s">
        <v>126</v>
      </c>
      <c r="AH63" s="49" t="s">
        <v>126</v>
      </c>
    </row>
    <row r="64" spans="1:34" s="10" customFormat="1" ht="76.5" customHeight="1">
      <c r="A64" s="41" t="s">
        <v>106</v>
      </c>
      <c r="B64" s="60" t="s">
        <v>107</v>
      </c>
      <c r="C64" s="13"/>
      <c r="D64" s="38"/>
      <c r="E64" s="49" t="s">
        <v>126</v>
      </c>
      <c r="F64" s="49" t="s">
        <v>126</v>
      </c>
      <c r="G64" s="52"/>
      <c r="H64" s="49" t="s">
        <v>126</v>
      </c>
      <c r="I64" s="49" t="s">
        <v>126</v>
      </c>
      <c r="J64" s="49" t="s">
        <v>126</v>
      </c>
      <c r="K64" s="49" t="s">
        <v>126</v>
      </c>
      <c r="L64" s="52"/>
      <c r="M64" s="49" t="s">
        <v>126</v>
      </c>
      <c r="N64" s="49" t="s">
        <v>126</v>
      </c>
      <c r="O64" s="49" t="s">
        <v>126</v>
      </c>
      <c r="P64" s="49" t="s">
        <v>126</v>
      </c>
      <c r="Q64" s="52">
        <v>1.01</v>
      </c>
      <c r="R64" s="49" t="s">
        <v>126</v>
      </c>
      <c r="S64" s="49" t="s">
        <v>126</v>
      </c>
      <c r="T64" s="49" t="s">
        <v>126</v>
      </c>
      <c r="U64" s="49" t="s">
        <v>126</v>
      </c>
      <c r="V64" s="52"/>
      <c r="W64" s="49" t="s">
        <v>126</v>
      </c>
      <c r="X64" s="49" t="s">
        <v>126</v>
      </c>
      <c r="Y64" s="49" t="s">
        <v>126</v>
      </c>
      <c r="Z64" s="49" t="s">
        <v>126</v>
      </c>
      <c r="AA64" s="52"/>
      <c r="AB64" s="49" t="s">
        <v>126</v>
      </c>
      <c r="AC64" s="49" t="s">
        <v>126</v>
      </c>
      <c r="AD64" s="49" t="s">
        <v>126</v>
      </c>
      <c r="AE64" s="49" t="s">
        <v>126</v>
      </c>
      <c r="AF64" s="46">
        <f t="shared" si="4"/>
        <v>1.01</v>
      </c>
      <c r="AG64" s="49" t="s">
        <v>126</v>
      </c>
      <c r="AH64" s="49" t="s">
        <v>126</v>
      </c>
    </row>
    <row r="65" spans="1:34" s="6" customFormat="1" ht="76.5" customHeight="1">
      <c r="A65" s="41" t="s">
        <v>108</v>
      </c>
      <c r="B65" s="60" t="s">
        <v>109</v>
      </c>
      <c r="C65" s="3"/>
      <c r="D65" s="14"/>
      <c r="E65" s="49" t="s">
        <v>126</v>
      </c>
      <c r="F65" s="49" t="s">
        <v>126</v>
      </c>
      <c r="G65" s="52"/>
      <c r="H65" s="49" t="s">
        <v>126</v>
      </c>
      <c r="I65" s="49" t="s">
        <v>126</v>
      </c>
      <c r="J65" s="49" t="s">
        <v>126</v>
      </c>
      <c r="K65" s="49" t="s">
        <v>126</v>
      </c>
      <c r="L65" s="52"/>
      <c r="M65" s="49" t="s">
        <v>126</v>
      </c>
      <c r="N65" s="49" t="s">
        <v>126</v>
      </c>
      <c r="O65" s="49" t="s">
        <v>126</v>
      </c>
      <c r="P65" s="49" t="s">
        <v>126</v>
      </c>
      <c r="Q65" s="52"/>
      <c r="R65" s="49" t="s">
        <v>126</v>
      </c>
      <c r="S65" s="49" t="s">
        <v>126</v>
      </c>
      <c r="T65" s="49" t="s">
        <v>126</v>
      </c>
      <c r="U65" s="49" t="s">
        <v>126</v>
      </c>
      <c r="V65" s="52">
        <v>0.97</v>
      </c>
      <c r="W65" s="49" t="s">
        <v>126</v>
      </c>
      <c r="X65" s="49" t="s">
        <v>126</v>
      </c>
      <c r="Y65" s="49" t="s">
        <v>126</v>
      </c>
      <c r="Z65" s="49" t="s">
        <v>126</v>
      </c>
      <c r="AA65" s="52"/>
      <c r="AB65" s="49" t="s">
        <v>126</v>
      </c>
      <c r="AC65" s="49" t="s">
        <v>126</v>
      </c>
      <c r="AD65" s="49" t="s">
        <v>126</v>
      </c>
      <c r="AE65" s="49" t="s">
        <v>126</v>
      </c>
      <c r="AF65" s="46">
        <f t="shared" si="4"/>
        <v>0.97</v>
      </c>
      <c r="AG65" s="49" t="s">
        <v>126</v>
      </c>
      <c r="AH65" s="49" t="s">
        <v>126</v>
      </c>
    </row>
    <row r="66" spans="1:34" s="6" customFormat="1" ht="76.5" customHeight="1">
      <c r="A66" s="41" t="s">
        <v>110</v>
      </c>
      <c r="B66" s="60" t="s">
        <v>134</v>
      </c>
      <c r="C66" s="3"/>
      <c r="D66" s="14"/>
      <c r="E66" s="49" t="s">
        <v>126</v>
      </c>
      <c r="F66" s="49" t="s">
        <v>126</v>
      </c>
      <c r="G66" s="52"/>
      <c r="H66" s="49" t="s">
        <v>126</v>
      </c>
      <c r="I66" s="49" t="s">
        <v>126</v>
      </c>
      <c r="J66" s="49" t="s">
        <v>126</v>
      </c>
      <c r="K66" s="49" t="s">
        <v>126</v>
      </c>
      <c r="L66" s="52"/>
      <c r="M66" s="49" t="s">
        <v>126</v>
      </c>
      <c r="N66" s="49" t="s">
        <v>126</v>
      </c>
      <c r="O66" s="49" t="s">
        <v>126</v>
      </c>
      <c r="P66" s="49" t="s">
        <v>126</v>
      </c>
      <c r="Q66" s="52"/>
      <c r="R66" s="49" t="s">
        <v>126</v>
      </c>
      <c r="S66" s="49" t="s">
        <v>126</v>
      </c>
      <c r="T66" s="49" t="s">
        <v>126</v>
      </c>
      <c r="U66" s="49" t="s">
        <v>126</v>
      </c>
      <c r="V66" s="52"/>
      <c r="W66" s="49" t="s">
        <v>126</v>
      </c>
      <c r="X66" s="49" t="s">
        <v>126</v>
      </c>
      <c r="Y66" s="49" t="s">
        <v>126</v>
      </c>
      <c r="Z66" s="49" t="s">
        <v>126</v>
      </c>
      <c r="AA66" s="52">
        <v>0.93</v>
      </c>
      <c r="AB66" s="49" t="s">
        <v>126</v>
      </c>
      <c r="AC66" s="49" t="s">
        <v>126</v>
      </c>
      <c r="AD66" s="49" t="s">
        <v>126</v>
      </c>
      <c r="AE66" s="49" t="s">
        <v>126</v>
      </c>
      <c r="AF66" s="46">
        <f t="shared" si="4"/>
        <v>0.93</v>
      </c>
      <c r="AG66" s="49" t="s">
        <v>126</v>
      </c>
      <c r="AH66" s="49" t="s">
        <v>126</v>
      </c>
    </row>
    <row r="67" spans="1:34" s="6" customFormat="1" ht="145.5" customHeight="1">
      <c r="A67" s="42" t="s">
        <v>111</v>
      </c>
      <c r="B67" s="61" t="s">
        <v>42</v>
      </c>
      <c r="C67" s="3"/>
      <c r="D67" s="14"/>
      <c r="E67" s="49" t="s">
        <v>126</v>
      </c>
      <c r="F67" s="49" t="s">
        <v>126</v>
      </c>
      <c r="G67" s="53">
        <f>SUM(G68:G75)</f>
        <v>3.87</v>
      </c>
      <c r="H67" s="49" t="s">
        <v>126</v>
      </c>
      <c r="I67" s="49" t="s">
        <v>126</v>
      </c>
      <c r="J67" s="49" t="s">
        <v>126</v>
      </c>
      <c r="K67" s="49" t="s">
        <v>126</v>
      </c>
      <c r="L67" s="53">
        <f>SUM(L68:L75)</f>
        <v>3.7199999999999998</v>
      </c>
      <c r="M67" s="49" t="s">
        <v>126</v>
      </c>
      <c r="N67" s="49" t="s">
        <v>126</v>
      </c>
      <c r="O67" s="49" t="s">
        <v>126</v>
      </c>
      <c r="P67" s="49" t="s">
        <v>126</v>
      </c>
      <c r="Q67" s="53">
        <f>SUM(Q68:Q75)</f>
        <v>3.58</v>
      </c>
      <c r="R67" s="49" t="s">
        <v>126</v>
      </c>
      <c r="S67" s="49" t="s">
        <v>126</v>
      </c>
      <c r="T67" s="49" t="s">
        <v>126</v>
      </c>
      <c r="U67" s="49" t="s">
        <v>126</v>
      </c>
      <c r="V67" s="53">
        <f>SUM(V68:V75)</f>
        <v>3.44</v>
      </c>
      <c r="W67" s="49" t="s">
        <v>126</v>
      </c>
      <c r="X67" s="49" t="s">
        <v>126</v>
      </c>
      <c r="Y67" s="49" t="s">
        <v>126</v>
      </c>
      <c r="Z67" s="49" t="s">
        <v>126</v>
      </c>
      <c r="AA67" s="53">
        <f>SUM(AA68:AA75)</f>
        <v>3.31</v>
      </c>
      <c r="AB67" s="49" t="s">
        <v>126</v>
      </c>
      <c r="AC67" s="49" t="s">
        <v>126</v>
      </c>
      <c r="AD67" s="49" t="s">
        <v>126</v>
      </c>
      <c r="AE67" s="49" t="s">
        <v>126</v>
      </c>
      <c r="AF67" s="46">
        <f t="shared" si="4"/>
        <v>17.919999999999998</v>
      </c>
      <c r="AG67" s="49" t="s">
        <v>126</v>
      </c>
      <c r="AH67" s="49" t="s">
        <v>126</v>
      </c>
    </row>
    <row r="68" spans="1:34" s="6" customFormat="1" ht="43.5" customHeight="1">
      <c r="A68" s="41" t="s">
        <v>112</v>
      </c>
      <c r="B68" s="62" t="s">
        <v>135</v>
      </c>
      <c r="C68" s="3"/>
      <c r="D68" s="14"/>
      <c r="E68" s="49" t="s">
        <v>126</v>
      </c>
      <c r="F68" s="49" t="s">
        <v>126</v>
      </c>
      <c r="G68" s="52">
        <v>0.87</v>
      </c>
      <c r="H68" s="49" t="s">
        <v>126</v>
      </c>
      <c r="I68" s="49" t="s">
        <v>126</v>
      </c>
      <c r="J68" s="49" t="s">
        <v>126</v>
      </c>
      <c r="K68" s="49" t="s">
        <v>126</v>
      </c>
      <c r="L68" s="52"/>
      <c r="M68" s="49" t="s">
        <v>126</v>
      </c>
      <c r="N68" s="49" t="s">
        <v>126</v>
      </c>
      <c r="O68" s="49" t="s">
        <v>126</v>
      </c>
      <c r="P68" s="49" t="s">
        <v>126</v>
      </c>
      <c r="Q68" s="52"/>
      <c r="R68" s="49" t="s">
        <v>126</v>
      </c>
      <c r="S68" s="49" t="s">
        <v>126</v>
      </c>
      <c r="T68" s="49" t="s">
        <v>126</v>
      </c>
      <c r="U68" s="49" t="s">
        <v>126</v>
      </c>
      <c r="V68" s="52"/>
      <c r="W68" s="49" t="s">
        <v>126</v>
      </c>
      <c r="X68" s="49" t="s">
        <v>126</v>
      </c>
      <c r="Y68" s="49" t="s">
        <v>126</v>
      </c>
      <c r="Z68" s="49" t="s">
        <v>126</v>
      </c>
      <c r="AA68" s="52"/>
      <c r="AB68" s="49" t="s">
        <v>126</v>
      </c>
      <c r="AC68" s="49" t="s">
        <v>126</v>
      </c>
      <c r="AD68" s="49" t="s">
        <v>126</v>
      </c>
      <c r="AE68" s="49" t="s">
        <v>126</v>
      </c>
      <c r="AF68" s="46">
        <f t="shared" si="4"/>
        <v>0.87</v>
      </c>
      <c r="AG68" s="49" t="s">
        <v>126</v>
      </c>
      <c r="AH68" s="49" t="s">
        <v>126</v>
      </c>
    </row>
    <row r="69" spans="1:34" s="6" customFormat="1" ht="43.5" customHeight="1">
      <c r="A69" s="41" t="s">
        <v>113</v>
      </c>
      <c r="B69" s="62" t="s">
        <v>129</v>
      </c>
      <c r="C69" s="3"/>
      <c r="D69" s="14"/>
      <c r="E69" s="49" t="s">
        <v>126</v>
      </c>
      <c r="F69" s="49" t="s">
        <v>126</v>
      </c>
      <c r="G69" s="52">
        <v>1.2</v>
      </c>
      <c r="H69" s="49" t="s">
        <v>126</v>
      </c>
      <c r="I69" s="49" t="s">
        <v>126</v>
      </c>
      <c r="J69" s="49" t="s">
        <v>126</v>
      </c>
      <c r="K69" s="49" t="s">
        <v>126</v>
      </c>
      <c r="L69" s="52"/>
      <c r="M69" s="49" t="s">
        <v>126</v>
      </c>
      <c r="N69" s="49" t="s">
        <v>126</v>
      </c>
      <c r="O69" s="49" t="s">
        <v>126</v>
      </c>
      <c r="P69" s="49" t="s">
        <v>126</v>
      </c>
      <c r="Q69" s="52"/>
      <c r="R69" s="49" t="s">
        <v>126</v>
      </c>
      <c r="S69" s="49" t="s">
        <v>126</v>
      </c>
      <c r="T69" s="49" t="s">
        <v>126</v>
      </c>
      <c r="U69" s="49" t="s">
        <v>126</v>
      </c>
      <c r="V69" s="52"/>
      <c r="W69" s="49" t="s">
        <v>126</v>
      </c>
      <c r="X69" s="49" t="s">
        <v>126</v>
      </c>
      <c r="Y69" s="49" t="s">
        <v>126</v>
      </c>
      <c r="Z69" s="49" t="s">
        <v>126</v>
      </c>
      <c r="AA69" s="52"/>
      <c r="AB69" s="49" t="s">
        <v>126</v>
      </c>
      <c r="AC69" s="49" t="s">
        <v>126</v>
      </c>
      <c r="AD69" s="49" t="s">
        <v>126</v>
      </c>
      <c r="AE69" s="49" t="s">
        <v>126</v>
      </c>
      <c r="AF69" s="46">
        <f t="shared" si="4"/>
        <v>1.2</v>
      </c>
      <c r="AG69" s="49" t="s">
        <v>126</v>
      </c>
      <c r="AH69" s="49" t="s">
        <v>126</v>
      </c>
    </row>
    <row r="70" spans="1:34" s="6" customFormat="1" ht="43.5" customHeight="1">
      <c r="A70" s="41" t="s">
        <v>114</v>
      </c>
      <c r="B70" s="62" t="s">
        <v>115</v>
      </c>
      <c r="C70" s="3"/>
      <c r="D70" s="14"/>
      <c r="E70" s="49" t="s">
        <v>126</v>
      </c>
      <c r="F70" s="49" t="s">
        <v>126</v>
      </c>
      <c r="G70" s="52">
        <v>1.8</v>
      </c>
      <c r="H70" s="49" t="s">
        <v>126</v>
      </c>
      <c r="I70" s="49" t="s">
        <v>126</v>
      </c>
      <c r="J70" s="49" t="s">
        <v>126</v>
      </c>
      <c r="K70" s="49" t="s">
        <v>126</v>
      </c>
      <c r="L70" s="52"/>
      <c r="M70" s="49" t="s">
        <v>126</v>
      </c>
      <c r="N70" s="49" t="s">
        <v>126</v>
      </c>
      <c r="O70" s="49" t="s">
        <v>126</v>
      </c>
      <c r="P70" s="49" t="s">
        <v>126</v>
      </c>
      <c r="Q70" s="52"/>
      <c r="R70" s="49" t="s">
        <v>126</v>
      </c>
      <c r="S70" s="49" t="s">
        <v>126</v>
      </c>
      <c r="T70" s="49" t="s">
        <v>126</v>
      </c>
      <c r="U70" s="49" t="s">
        <v>126</v>
      </c>
      <c r="V70" s="52"/>
      <c r="W70" s="49" t="s">
        <v>126</v>
      </c>
      <c r="X70" s="49" t="s">
        <v>126</v>
      </c>
      <c r="Y70" s="49" t="s">
        <v>126</v>
      </c>
      <c r="Z70" s="49" t="s">
        <v>126</v>
      </c>
      <c r="AA70" s="52"/>
      <c r="AB70" s="49" t="s">
        <v>126</v>
      </c>
      <c r="AC70" s="49" t="s">
        <v>126</v>
      </c>
      <c r="AD70" s="49" t="s">
        <v>126</v>
      </c>
      <c r="AE70" s="49" t="s">
        <v>126</v>
      </c>
      <c r="AF70" s="46">
        <f t="shared" si="4"/>
        <v>1.8</v>
      </c>
      <c r="AG70" s="49" t="s">
        <v>126</v>
      </c>
      <c r="AH70" s="49" t="s">
        <v>126</v>
      </c>
    </row>
    <row r="71" spans="1:34" s="6" customFormat="1" ht="43.5" customHeight="1">
      <c r="A71" s="41" t="s">
        <v>116</v>
      </c>
      <c r="B71" s="62" t="s">
        <v>117</v>
      </c>
      <c r="C71" s="3"/>
      <c r="D71" s="14"/>
      <c r="E71" s="49" t="s">
        <v>126</v>
      </c>
      <c r="F71" s="49" t="s">
        <v>126</v>
      </c>
      <c r="G71" s="52"/>
      <c r="H71" s="49" t="s">
        <v>126</v>
      </c>
      <c r="I71" s="49" t="s">
        <v>126</v>
      </c>
      <c r="J71" s="49" t="s">
        <v>126</v>
      </c>
      <c r="K71" s="49" t="s">
        <v>126</v>
      </c>
      <c r="L71" s="52">
        <v>1.2</v>
      </c>
      <c r="M71" s="49" t="s">
        <v>126</v>
      </c>
      <c r="N71" s="49" t="s">
        <v>126</v>
      </c>
      <c r="O71" s="49" t="s">
        <v>126</v>
      </c>
      <c r="P71" s="49" t="s">
        <v>126</v>
      </c>
      <c r="Q71" s="52"/>
      <c r="R71" s="49" t="s">
        <v>126</v>
      </c>
      <c r="S71" s="49" t="s">
        <v>126</v>
      </c>
      <c r="T71" s="49" t="s">
        <v>126</v>
      </c>
      <c r="U71" s="49" t="s">
        <v>126</v>
      </c>
      <c r="V71" s="52"/>
      <c r="W71" s="49" t="s">
        <v>126</v>
      </c>
      <c r="X71" s="49" t="s">
        <v>126</v>
      </c>
      <c r="Y71" s="49" t="s">
        <v>126</v>
      </c>
      <c r="Z71" s="49" t="s">
        <v>126</v>
      </c>
      <c r="AA71" s="52"/>
      <c r="AB71" s="49" t="s">
        <v>126</v>
      </c>
      <c r="AC71" s="49" t="s">
        <v>126</v>
      </c>
      <c r="AD71" s="49" t="s">
        <v>126</v>
      </c>
      <c r="AE71" s="49" t="s">
        <v>126</v>
      </c>
      <c r="AF71" s="46">
        <f t="shared" si="4"/>
        <v>1.2</v>
      </c>
      <c r="AG71" s="49" t="s">
        <v>126</v>
      </c>
      <c r="AH71" s="49" t="s">
        <v>126</v>
      </c>
    </row>
    <row r="72" spans="1:34" s="6" customFormat="1" ht="45" customHeight="1">
      <c r="A72" s="41" t="s">
        <v>118</v>
      </c>
      <c r="B72" s="62" t="s">
        <v>119</v>
      </c>
      <c r="C72" s="1"/>
      <c r="D72" s="14"/>
      <c r="E72" s="49" t="s">
        <v>126</v>
      </c>
      <c r="F72" s="49" t="s">
        <v>126</v>
      </c>
      <c r="G72" s="52"/>
      <c r="H72" s="49" t="s">
        <v>126</v>
      </c>
      <c r="I72" s="49" t="s">
        <v>126</v>
      </c>
      <c r="J72" s="49" t="s">
        <v>126</v>
      </c>
      <c r="K72" s="49" t="s">
        <v>126</v>
      </c>
      <c r="L72" s="52">
        <v>2.52</v>
      </c>
      <c r="M72" s="49" t="s">
        <v>126</v>
      </c>
      <c r="N72" s="49" t="s">
        <v>126</v>
      </c>
      <c r="O72" s="49" t="s">
        <v>126</v>
      </c>
      <c r="P72" s="49" t="s">
        <v>126</v>
      </c>
      <c r="Q72" s="52"/>
      <c r="R72" s="49" t="s">
        <v>126</v>
      </c>
      <c r="S72" s="49" t="s">
        <v>126</v>
      </c>
      <c r="T72" s="49" t="s">
        <v>126</v>
      </c>
      <c r="U72" s="49" t="s">
        <v>126</v>
      </c>
      <c r="V72" s="52"/>
      <c r="W72" s="49" t="s">
        <v>126</v>
      </c>
      <c r="X72" s="49" t="s">
        <v>126</v>
      </c>
      <c r="Y72" s="49" t="s">
        <v>126</v>
      </c>
      <c r="Z72" s="49" t="s">
        <v>126</v>
      </c>
      <c r="AA72" s="52"/>
      <c r="AB72" s="49" t="s">
        <v>126</v>
      </c>
      <c r="AC72" s="49" t="s">
        <v>126</v>
      </c>
      <c r="AD72" s="49" t="s">
        <v>126</v>
      </c>
      <c r="AE72" s="49" t="s">
        <v>126</v>
      </c>
      <c r="AF72" s="46">
        <f t="shared" si="4"/>
        <v>2.52</v>
      </c>
      <c r="AG72" s="49" t="s">
        <v>126</v>
      </c>
      <c r="AH72" s="49" t="s">
        <v>126</v>
      </c>
    </row>
    <row r="73" spans="1:34" s="6" customFormat="1" ht="43.5" customHeight="1">
      <c r="A73" s="41" t="s">
        <v>120</v>
      </c>
      <c r="B73" s="62" t="s">
        <v>121</v>
      </c>
      <c r="C73" s="1"/>
      <c r="D73" s="14"/>
      <c r="E73" s="49" t="s">
        <v>126</v>
      </c>
      <c r="F73" s="49" t="s">
        <v>126</v>
      </c>
      <c r="G73" s="52"/>
      <c r="H73" s="49" t="s">
        <v>126</v>
      </c>
      <c r="I73" s="49" t="s">
        <v>126</v>
      </c>
      <c r="J73" s="49" t="s">
        <v>126</v>
      </c>
      <c r="K73" s="49" t="s">
        <v>126</v>
      </c>
      <c r="L73" s="52"/>
      <c r="M73" s="49" t="s">
        <v>126</v>
      </c>
      <c r="N73" s="49" t="s">
        <v>126</v>
      </c>
      <c r="O73" s="49" t="s">
        <v>126</v>
      </c>
      <c r="P73" s="49" t="s">
        <v>126</v>
      </c>
      <c r="Q73" s="52">
        <v>3.58</v>
      </c>
      <c r="R73" s="49" t="s">
        <v>126</v>
      </c>
      <c r="S73" s="49" t="s">
        <v>126</v>
      </c>
      <c r="T73" s="49" t="s">
        <v>126</v>
      </c>
      <c r="U73" s="49" t="s">
        <v>126</v>
      </c>
      <c r="V73" s="52"/>
      <c r="W73" s="49" t="s">
        <v>126</v>
      </c>
      <c r="X73" s="49" t="s">
        <v>126</v>
      </c>
      <c r="Y73" s="49" t="s">
        <v>126</v>
      </c>
      <c r="Z73" s="49" t="s">
        <v>126</v>
      </c>
      <c r="AA73" s="52"/>
      <c r="AB73" s="49" t="s">
        <v>126</v>
      </c>
      <c r="AC73" s="49" t="s">
        <v>126</v>
      </c>
      <c r="AD73" s="49" t="s">
        <v>126</v>
      </c>
      <c r="AE73" s="49" t="s">
        <v>126</v>
      </c>
      <c r="AF73" s="46">
        <f t="shared" si="4"/>
        <v>3.58</v>
      </c>
      <c r="AG73" s="49" t="s">
        <v>126</v>
      </c>
      <c r="AH73" s="49" t="s">
        <v>126</v>
      </c>
    </row>
    <row r="74" spans="1:34" s="6" customFormat="1" ht="43.5" customHeight="1">
      <c r="A74" s="41" t="s">
        <v>122</v>
      </c>
      <c r="B74" s="62" t="s">
        <v>123</v>
      </c>
      <c r="C74" s="1"/>
      <c r="D74" s="14"/>
      <c r="E74" s="49" t="s">
        <v>126</v>
      </c>
      <c r="F74" s="49" t="s">
        <v>126</v>
      </c>
      <c r="G74" s="52"/>
      <c r="H74" s="49" t="s">
        <v>126</v>
      </c>
      <c r="I74" s="49" t="s">
        <v>126</v>
      </c>
      <c r="J74" s="49" t="s">
        <v>126</v>
      </c>
      <c r="K74" s="49" t="s">
        <v>126</v>
      </c>
      <c r="L74" s="52"/>
      <c r="M74" s="49" t="s">
        <v>126</v>
      </c>
      <c r="N74" s="49" t="s">
        <v>126</v>
      </c>
      <c r="O74" s="49" t="s">
        <v>126</v>
      </c>
      <c r="P74" s="49" t="s">
        <v>126</v>
      </c>
      <c r="Q74" s="52"/>
      <c r="R74" s="49" t="s">
        <v>126</v>
      </c>
      <c r="S74" s="49" t="s">
        <v>126</v>
      </c>
      <c r="T74" s="49" t="s">
        <v>126</v>
      </c>
      <c r="U74" s="49" t="s">
        <v>126</v>
      </c>
      <c r="V74" s="52">
        <v>1.72</v>
      </c>
      <c r="W74" s="49" t="s">
        <v>126</v>
      </c>
      <c r="X74" s="49" t="s">
        <v>126</v>
      </c>
      <c r="Y74" s="49" t="s">
        <v>126</v>
      </c>
      <c r="Z74" s="49" t="s">
        <v>126</v>
      </c>
      <c r="AA74" s="52">
        <v>1.655</v>
      </c>
      <c r="AB74" s="49" t="s">
        <v>126</v>
      </c>
      <c r="AC74" s="49" t="s">
        <v>126</v>
      </c>
      <c r="AD74" s="49" t="s">
        <v>126</v>
      </c>
      <c r="AE74" s="49" t="s">
        <v>126</v>
      </c>
      <c r="AF74" s="46">
        <f t="shared" si="4"/>
        <v>3.375</v>
      </c>
      <c r="AG74" s="49" t="s">
        <v>126</v>
      </c>
      <c r="AH74" s="49" t="s">
        <v>126</v>
      </c>
    </row>
    <row r="75" spans="1:34" s="10" customFormat="1" ht="44.25" customHeight="1">
      <c r="A75" s="41" t="s">
        <v>124</v>
      </c>
      <c r="B75" s="62" t="s">
        <v>125</v>
      </c>
      <c r="C75" s="13"/>
      <c r="D75" s="38"/>
      <c r="E75" s="49" t="s">
        <v>126</v>
      </c>
      <c r="F75" s="49" t="s">
        <v>126</v>
      </c>
      <c r="G75" s="52"/>
      <c r="H75" s="49" t="s">
        <v>126</v>
      </c>
      <c r="I75" s="49" t="s">
        <v>126</v>
      </c>
      <c r="J75" s="49" t="s">
        <v>126</v>
      </c>
      <c r="K75" s="49" t="s">
        <v>126</v>
      </c>
      <c r="L75" s="52"/>
      <c r="M75" s="49" t="s">
        <v>126</v>
      </c>
      <c r="N75" s="49" t="s">
        <v>126</v>
      </c>
      <c r="O75" s="49" t="s">
        <v>126</v>
      </c>
      <c r="P75" s="49" t="s">
        <v>126</v>
      </c>
      <c r="Q75" s="52"/>
      <c r="R75" s="49" t="s">
        <v>126</v>
      </c>
      <c r="S75" s="49" t="s">
        <v>126</v>
      </c>
      <c r="T75" s="49" t="s">
        <v>126</v>
      </c>
      <c r="U75" s="49" t="s">
        <v>126</v>
      </c>
      <c r="V75" s="52">
        <v>1.72</v>
      </c>
      <c r="W75" s="49" t="s">
        <v>126</v>
      </c>
      <c r="X75" s="49" t="s">
        <v>126</v>
      </c>
      <c r="Y75" s="49" t="s">
        <v>126</v>
      </c>
      <c r="Z75" s="49" t="s">
        <v>126</v>
      </c>
      <c r="AA75" s="52">
        <v>1.655</v>
      </c>
      <c r="AB75" s="49" t="s">
        <v>126</v>
      </c>
      <c r="AC75" s="49" t="s">
        <v>126</v>
      </c>
      <c r="AD75" s="49" t="s">
        <v>126</v>
      </c>
      <c r="AE75" s="49" t="s">
        <v>126</v>
      </c>
      <c r="AF75" s="46">
        <f t="shared" si="4"/>
        <v>3.375</v>
      </c>
      <c r="AG75" s="49" t="s">
        <v>126</v>
      </c>
      <c r="AH75" s="49" t="s">
        <v>126</v>
      </c>
    </row>
    <row r="76" spans="1:34" s="6" customFormat="1" ht="192" customHeight="1">
      <c r="A76" s="42" t="s">
        <v>41</v>
      </c>
      <c r="B76" s="63" t="s">
        <v>136</v>
      </c>
      <c r="C76" s="12"/>
      <c r="D76" s="7"/>
      <c r="E76" s="49" t="s">
        <v>126</v>
      </c>
      <c r="F76" s="49" t="s">
        <v>126</v>
      </c>
      <c r="G76" s="49" t="s">
        <v>126</v>
      </c>
      <c r="H76" s="49" t="s">
        <v>126</v>
      </c>
      <c r="I76" s="49" t="s">
        <v>126</v>
      </c>
      <c r="J76" s="49" t="s">
        <v>126</v>
      </c>
      <c r="K76" s="49" t="s">
        <v>126</v>
      </c>
      <c r="L76" s="49" t="s">
        <v>126</v>
      </c>
      <c r="M76" s="49" t="s">
        <v>126</v>
      </c>
      <c r="N76" s="49" t="s">
        <v>126</v>
      </c>
      <c r="O76" s="49" t="s">
        <v>126</v>
      </c>
      <c r="P76" s="49" t="s">
        <v>126</v>
      </c>
      <c r="Q76" s="49" t="s">
        <v>126</v>
      </c>
      <c r="R76" s="49" t="s">
        <v>126</v>
      </c>
      <c r="S76" s="49" t="s">
        <v>126</v>
      </c>
      <c r="T76" s="49" t="s">
        <v>126</v>
      </c>
      <c r="U76" s="49" t="s">
        <v>126</v>
      </c>
      <c r="V76" s="49" t="s">
        <v>126</v>
      </c>
      <c r="W76" s="49" t="s">
        <v>126</v>
      </c>
      <c r="X76" s="49" t="s">
        <v>126</v>
      </c>
      <c r="Y76" s="49" t="s">
        <v>126</v>
      </c>
      <c r="Z76" s="49" t="s">
        <v>126</v>
      </c>
      <c r="AA76" s="49" t="s">
        <v>126</v>
      </c>
      <c r="AB76" s="49" t="s">
        <v>126</v>
      </c>
      <c r="AC76" s="49" t="s">
        <v>126</v>
      </c>
      <c r="AD76" s="49" t="s">
        <v>126</v>
      </c>
      <c r="AE76" s="49" t="s">
        <v>126</v>
      </c>
      <c r="AF76" s="49" t="s">
        <v>126</v>
      </c>
      <c r="AG76" s="49" t="s">
        <v>126</v>
      </c>
      <c r="AH76" s="49" t="s">
        <v>126</v>
      </c>
    </row>
    <row r="77" spans="1:34" s="6" customFormat="1" ht="43.5" customHeight="1">
      <c r="A77" s="41" t="s">
        <v>43</v>
      </c>
      <c r="B77" s="64" t="s">
        <v>137</v>
      </c>
      <c r="C77" s="2"/>
      <c r="D77" s="8"/>
      <c r="E77" s="49" t="s">
        <v>126</v>
      </c>
      <c r="F77" s="49" t="s">
        <v>126</v>
      </c>
      <c r="G77" s="49" t="s">
        <v>126</v>
      </c>
      <c r="H77" s="49" t="s">
        <v>126</v>
      </c>
      <c r="I77" s="49" t="s">
        <v>126</v>
      </c>
      <c r="J77" s="49" t="s">
        <v>126</v>
      </c>
      <c r="K77" s="49" t="s">
        <v>126</v>
      </c>
      <c r="L77" s="49" t="s">
        <v>126</v>
      </c>
      <c r="M77" s="49" t="s">
        <v>126</v>
      </c>
      <c r="N77" s="49" t="s">
        <v>126</v>
      </c>
      <c r="O77" s="49" t="s">
        <v>126</v>
      </c>
      <c r="P77" s="49" t="s">
        <v>126</v>
      </c>
      <c r="Q77" s="49" t="s">
        <v>126</v>
      </c>
      <c r="R77" s="49" t="s">
        <v>126</v>
      </c>
      <c r="S77" s="49" t="s">
        <v>126</v>
      </c>
      <c r="T77" s="49" t="s">
        <v>126</v>
      </c>
      <c r="U77" s="49" t="s">
        <v>126</v>
      </c>
      <c r="V77" s="49" t="s">
        <v>126</v>
      </c>
      <c r="W77" s="49" t="s">
        <v>126</v>
      </c>
      <c r="X77" s="49" t="s">
        <v>126</v>
      </c>
      <c r="Y77" s="49" t="s">
        <v>126</v>
      </c>
      <c r="Z77" s="49" t="s">
        <v>126</v>
      </c>
      <c r="AA77" s="49" t="s">
        <v>126</v>
      </c>
      <c r="AB77" s="49" t="s">
        <v>126</v>
      </c>
      <c r="AC77" s="49" t="s">
        <v>126</v>
      </c>
      <c r="AD77" s="49" t="s">
        <v>126</v>
      </c>
      <c r="AE77" s="49" t="s">
        <v>126</v>
      </c>
      <c r="AF77" s="49" t="s">
        <v>126</v>
      </c>
      <c r="AG77" s="49" t="s">
        <v>126</v>
      </c>
      <c r="AH77" s="49" t="s">
        <v>126</v>
      </c>
    </row>
    <row r="78" spans="1:34" s="6" customFormat="1" ht="49.5" customHeight="1">
      <c r="A78" s="39" t="s">
        <v>44</v>
      </c>
      <c r="B78" s="56" t="s">
        <v>45</v>
      </c>
      <c r="C78" s="9"/>
      <c r="D78" s="38"/>
      <c r="E78" s="49" t="s">
        <v>126</v>
      </c>
      <c r="F78" s="49" t="s">
        <v>126</v>
      </c>
      <c r="G78" s="49" t="s">
        <v>126</v>
      </c>
      <c r="H78" s="49" t="s">
        <v>126</v>
      </c>
      <c r="I78" s="49" t="s">
        <v>126</v>
      </c>
      <c r="J78" s="49" t="s">
        <v>126</v>
      </c>
      <c r="K78" s="49" t="s">
        <v>126</v>
      </c>
      <c r="L78" s="49" t="s">
        <v>126</v>
      </c>
      <c r="M78" s="49" t="s">
        <v>126</v>
      </c>
      <c r="N78" s="49" t="s">
        <v>126</v>
      </c>
      <c r="O78" s="49" t="s">
        <v>126</v>
      </c>
      <c r="P78" s="49" t="s">
        <v>126</v>
      </c>
      <c r="Q78" s="49" t="s">
        <v>126</v>
      </c>
      <c r="R78" s="49" t="s">
        <v>126</v>
      </c>
      <c r="S78" s="49" t="s">
        <v>126</v>
      </c>
      <c r="T78" s="49" t="s">
        <v>126</v>
      </c>
      <c r="U78" s="49" t="s">
        <v>126</v>
      </c>
      <c r="V78" s="49" t="s">
        <v>126</v>
      </c>
      <c r="W78" s="49" t="s">
        <v>126</v>
      </c>
      <c r="X78" s="49" t="s">
        <v>126</v>
      </c>
      <c r="Y78" s="49" t="s">
        <v>126</v>
      </c>
      <c r="Z78" s="49" t="s">
        <v>126</v>
      </c>
      <c r="AA78" s="49" t="s">
        <v>126</v>
      </c>
      <c r="AB78" s="49" t="s">
        <v>126</v>
      </c>
      <c r="AC78" s="49" t="s">
        <v>126</v>
      </c>
      <c r="AD78" s="49" t="s">
        <v>126</v>
      </c>
      <c r="AE78" s="49" t="s">
        <v>126</v>
      </c>
      <c r="AF78" s="49" t="s">
        <v>126</v>
      </c>
      <c r="AG78" s="49" t="s">
        <v>126</v>
      </c>
      <c r="AH78" s="49" t="s">
        <v>126</v>
      </c>
    </row>
    <row r="79" spans="1:34" s="6" customFormat="1" ht="121.5" customHeight="1">
      <c r="A79" s="41" t="s">
        <v>46</v>
      </c>
      <c r="B79" s="65" t="s">
        <v>138</v>
      </c>
      <c r="C79" s="1"/>
      <c r="D79" s="11"/>
      <c r="E79" s="49" t="s">
        <v>126</v>
      </c>
      <c r="F79" s="49" t="s">
        <v>126</v>
      </c>
      <c r="G79" s="49" t="s">
        <v>126</v>
      </c>
      <c r="H79" s="49" t="s">
        <v>126</v>
      </c>
      <c r="I79" s="49" t="s">
        <v>126</v>
      </c>
      <c r="J79" s="49" t="s">
        <v>126</v>
      </c>
      <c r="K79" s="49" t="s">
        <v>126</v>
      </c>
      <c r="L79" s="49" t="s">
        <v>126</v>
      </c>
      <c r="M79" s="49" t="s">
        <v>126</v>
      </c>
      <c r="N79" s="49" t="s">
        <v>126</v>
      </c>
      <c r="O79" s="49" t="s">
        <v>126</v>
      </c>
      <c r="P79" s="49" t="s">
        <v>126</v>
      </c>
      <c r="Q79" s="49" t="s">
        <v>126</v>
      </c>
      <c r="R79" s="49" t="s">
        <v>126</v>
      </c>
      <c r="S79" s="49" t="s">
        <v>126</v>
      </c>
      <c r="T79" s="49" t="s">
        <v>126</v>
      </c>
      <c r="U79" s="49" t="s">
        <v>126</v>
      </c>
      <c r="V79" s="49" t="s">
        <v>126</v>
      </c>
      <c r="W79" s="49" t="s">
        <v>126</v>
      </c>
      <c r="X79" s="49" t="s">
        <v>126</v>
      </c>
      <c r="Y79" s="49" t="s">
        <v>126</v>
      </c>
      <c r="Z79" s="49" t="s">
        <v>126</v>
      </c>
      <c r="AA79" s="49" t="s">
        <v>126</v>
      </c>
      <c r="AB79" s="49" t="s">
        <v>126</v>
      </c>
      <c r="AC79" s="49" t="s">
        <v>126</v>
      </c>
      <c r="AD79" s="49" t="s">
        <v>126</v>
      </c>
      <c r="AE79" s="49" t="s">
        <v>126</v>
      </c>
      <c r="AF79" s="49" t="s">
        <v>126</v>
      </c>
      <c r="AG79" s="49" t="s">
        <v>126</v>
      </c>
      <c r="AH79" s="49" t="s">
        <v>126</v>
      </c>
    </row>
  </sheetData>
  <protectedRanges>
    <protectedRange sqref="D77" name="Диапазон13"/>
    <protectedRange sqref="D51:D63" name="Диапазон7"/>
    <protectedRange sqref="D28:D30" name="Диапазон1"/>
    <protectedRange sqref="D34:D48" name="Диапазон4"/>
    <protectedRange sqref="D65:D74" name="Диапазон10"/>
    <protectedRange sqref="D79" name="Диапазон14"/>
    <protectedRange sqref="G59" name="Диапазон13_1"/>
    <protectedRange sqref="E42:E47 G48:G50" name="Диапазон7_1"/>
    <protectedRange sqref="E30" name="Диапазон1_2"/>
    <protectedRange sqref="E34:E39" name="Диапазон4_2"/>
    <protectedRange sqref="G52:G56" name="Диапазон10_1"/>
    <protectedRange sqref="G61" name="Диапазон14_1"/>
    <protectedRange sqref="L59" name="Диапазон13_2"/>
    <protectedRange sqref="J42:J47 L48:L50" name="Диапазон7_2"/>
    <protectedRange sqref="J30" name="Диапазон1_3"/>
    <protectedRange sqref="J34:J39" name="Диапазон4_3"/>
    <protectedRange sqref="L52:L56" name="Диапазон10_2"/>
    <protectedRange sqref="L61" name="Диапазон14_2"/>
    <protectedRange sqref="Q59" name="Диапазон13_3"/>
    <protectedRange sqref="O42:O47 Q48:Q50" name="Диапазон7_3"/>
    <protectedRange sqref="O30" name="Диапазон1_4"/>
    <protectedRange sqref="O34:O39" name="Диапазон4_4"/>
    <protectedRange sqref="Q52:Q56" name="Диапазон10_3"/>
    <protectedRange sqref="Q61" name="Диапазон14_3"/>
    <protectedRange sqref="V59" name="Диапазон13_4"/>
    <protectedRange sqref="T42:T47 V48:V50" name="Диапазон7_4"/>
    <protectedRange sqref="T30" name="Диапазон1_5"/>
    <protectedRange sqref="T34:T39" name="Диапазон4_5"/>
    <protectedRange sqref="V52:V56" name="Диапазон10_4"/>
    <protectedRange sqref="V61" name="Диапазон14_4"/>
    <protectedRange sqref="AA59" name="Диапазон13_5"/>
    <protectedRange sqref="Y42:Y47 AA48:AA50" name="Диапазон7_5"/>
    <protectedRange sqref="Y30" name="Диапазон1_6"/>
    <protectedRange sqref="Y34:Y39" name="Диапазон4_6"/>
    <protectedRange sqref="AA52:AA56" name="Диапазон10_5"/>
    <protectedRange sqref="AA61" name="Диапазон14_5"/>
  </protectedRanges>
  <mergeCells count="26">
    <mergeCell ref="E18:I18"/>
    <mergeCell ref="Y18:AC18"/>
    <mergeCell ref="A5:AH5"/>
    <mergeCell ref="A7:AH7"/>
    <mergeCell ref="A8:AH8"/>
    <mergeCell ref="A10:AH10"/>
    <mergeCell ref="A13:AH13"/>
    <mergeCell ref="A14:AH14"/>
    <mergeCell ref="D6:Q6"/>
    <mergeCell ref="D16:D19"/>
    <mergeCell ref="T4:AH4"/>
    <mergeCell ref="A15:AH15"/>
    <mergeCell ref="A16:A19"/>
    <mergeCell ref="B16:B19"/>
    <mergeCell ref="C16:C19"/>
    <mergeCell ref="J18:N18"/>
    <mergeCell ref="E16:AH16"/>
    <mergeCell ref="T17:X17"/>
    <mergeCell ref="T18:X18"/>
    <mergeCell ref="E17:I17"/>
    <mergeCell ref="O17:S17"/>
    <mergeCell ref="Y17:AC17"/>
    <mergeCell ref="AD17:AH17"/>
    <mergeCell ref="AD18:AH18"/>
    <mergeCell ref="O18:S18"/>
    <mergeCell ref="J17:N17"/>
  </mergeCells>
  <pageMargins left="1.299212598425197" right="0.70866141732283472" top="0.35433070866141736" bottom="0.35433070866141736" header="0.31496062992125984" footer="0.31496062992125984"/>
  <pageSetup paperSize="8" scale="15" orientation="landscape" r:id="rId1"/>
  <headerFooter differentFirst="1">
    <oddHeader>&amp;C&amp;P</oddHeader>
  </headerFooter>
  <rowBreaks count="1" manualBreakCount="1">
    <brk id="24" max="33" man="1"/>
  </rowBreaks>
  <ignoredErrors>
    <ignoredError sqref="Q20:U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o.medvedeva</cp:lastModifiedBy>
  <cp:lastPrinted>2024-04-25T06:34:40Z</cp:lastPrinted>
  <dcterms:created xsi:type="dcterms:W3CDTF">2009-07-27T10:10:26Z</dcterms:created>
  <dcterms:modified xsi:type="dcterms:W3CDTF">2024-04-25T06:34:44Z</dcterms:modified>
</cp:coreProperties>
</file>