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Default Extension="emf" ContentType="image/x-em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ЭтаКнига" defaultThemeVersion="124226"/>
  <bookViews>
    <workbookView xWindow="-75" yWindow="4095" windowWidth="19170" windowHeight="3990" tabRatio="822" activeTab="9"/>
  </bookViews>
  <sheets>
    <sheet name="Инструкция" sheetId="407" r:id="rId1"/>
    <sheet name="Справочная информация" sheetId="406" r:id="rId2"/>
    <sheet name="Лог обновления" sheetId="410" state="veryHidden" r:id="rId3"/>
    <sheet name="Выбор субъекта РФ" sheetId="395" state="veryHidden" r:id="rId4"/>
    <sheet name="Титульный" sheetId="379" r:id="rId5"/>
    <sheet name="ГВС цены" sheetId="416" r:id="rId6"/>
    <sheet name="ГВС цены (2)" sheetId="417" r:id="rId7"/>
    <sheet name="Ссылки на публикации" sheetId="403" r:id="rId8"/>
    <sheet name="Комментарии" sheetId="357" r:id="rId9"/>
    <sheet name="Проверка" sheetId="411" r:id="rId10"/>
    <sheet name="CheckCopy" sheetId="412" state="veryHidden" r:id="rId11"/>
    <sheet name="AllSheetsInThisWorkbook" sheetId="362" state="veryHidden" r:id="rId12"/>
    <sheet name="et_union" sheetId="225" state="veryHidden" r:id="rId13"/>
    <sheet name="TEHSHEET" sheetId="205" state="veryHidden" r:id="rId14"/>
    <sheet name="modInfo" sheetId="368" state="veryHidden" r:id="rId15"/>
    <sheet name="REESTR_ORG" sheetId="372" state="veryHidden" r:id="rId16"/>
    <sheet name="modHyperlink" sheetId="352" state="veryHidden" r:id="rId17"/>
    <sheet name="modChange" sheetId="303" state="veryHidden" r:id="rId18"/>
    <sheet name="modTitleSheetHeaders" sheetId="340" state="veryHidden" r:id="rId19"/>
    <sheet name="modServiceModule" sheetId="341" state="veryHidden" r:id="rId20"/>
    <sheet name="modClassifierValidate" sheetId="342" state="veryHidden" r:id="rId21"/>
    <sheet name="Паспорт" sheetId="273" state="veryHidden" r:id="rId22"/>
    <sheet name="REESTR_FILTERED" sheetId="373" state="veryHidden" r:id="rId23"/>
    <sheet name="REESTR_MO" sheetId="374" state="veryHidden" r:id="rId24"/>
    <sheet name="modfrmReestr" sheetId="375" state="veryHidden" r:id="rId25"/>
    <sheet name="modDblClick" sheetId="383" state="veryHidden" r:id="rId26"/>
    <sheet name="modfrmDateChoose" sheetId="384" state="veryHidden" r:id="rId27"/>
    <sheet name="modfrmSphereChoose" sheetId="415" state="veryHidden" r:id="rId28"/>
    <sheet name="modReestrMO" sheetId="378" state="veryHidden" r:id="rId29"/>
    <sheet name="modSheetMain01" sheetId="387" state="veryHidden" r:id="rId30"/>
    <sheet name="modSheetMain02" sheetId="388" state="veryHidden" r:id="rId31"/>
    <sheet name="modSheetMain03" sheetId="389" state="veryHidden" r:id="rId32"/>
    <sheet name="modSheetMain04" sheetId="390" state="veryHidden" r:id="rId33"/>
    <sheet name="modSheetMain05" sheetId="391" state="veryHidden" r:id="rId34"/>
    <sheet name="modSheetMain06" sheetId="401" state="veryHidden" r:id="rId35"/>
    <sheet name="modSheetMain07" sheetId="404" state="veryHidden" r:id="rId36"/>
    <sheet name="modSheetMain08" sheetId="405" state="veryHidden" r:id="rId37"/>
    <sheet name="modUpdTemplMain" sheetId="392" state="veryHidden" r:id="rId38"/>
    <sheet name="modRegionSelectSub" sheetId="394" state="veryHidden" r:id="rId39"/>
    <sheet name="modfrmCheckUpdates" sheetId="408" state="veryHidden" r:id="rId40"/>
    <sheet name="modCommonProv" sheetId="413" state="veryHidden" r:id="rId41"/>
    <sheet name="modProvGeneralProc" sheetId="414" state="veryHidden" r:id="rId42"/>
    <sheet name="modThisWorkbook" sheetId="396" state="veryHidden" r:id="rId43"/>
  </sheets>
  <definedNames>
    <definedName name="_xlnm._FilterDatabase" localSheetId="9" hidden="1">Проверка!$E$10:$H$10</definedName>
    <definedName name="activity">Титульный!$F$30</definedName>
    <definedName name="activity_zag">Титульный!$E$30</definedName>
    <definedName name="add_COMMENTS_range">et_union!$15:$15</definedName>
    <definedName name="add_COMPONENT_range">'ГВС цены'!$30:$30</definedName>
    <definedName name="add_HYPERLINK_range">et_union!$4:$4</definedName>
    <definedName name="add_MO_range">et_union!$10:$10</definedName>
    <definedName name="add_MR_range">et_union!$10:$11</definedName>
    <definedName name="add_PRICE_2_range">et_union!$19:$19</definedName>
    <definedName name="add_PRICE_2_TBO_range">et_union!$23:$23</definedName>
    <definedName name="add_PRICE_Component_range_GVS">'ГВС цены'!$29:$34</definedName>
    <definedName name="add_PRICE_NoComponent_range_GVS">'ГВС цены'!$21:$21</definedName>
    <definedName name="addComponent">'ГВС цены'!$F$41</definedName>
    <definedName name="addNoComponent">'ГВС цены'!$F$22</definedName>
    <definedName name="anscount" hidden="1">1</definedName>
    <definedName name="checkCell_1">'ГВС цены'!$E$20:$Z$41</definedName>
    <definedName name="checkCell_2">'ГВС цены (2)'!$E$18:$Q$27</definedName>
    <definedName name="checkCell_3">'Ссылки на публикации'!$E$15:$L$19</definedName>
    <definedName name="chkGetUpdatesValue">Инструкция!$C$34</definedName>
    <definedName name="chkNoUpdatesValue">Инструкция!$C$35</definedName>
    <definedName name="code">Инструкция!$B$2</definedName>
    <definedName name="colorIndexCells">'ГВС цены'!$F$1:$Z$1</definedName>
    <definedName name="colorIndexCellsPrice2">'ГВС цены (2)'!$K$1:$Q$1</definedName>
    <definedName name="comments_for_CRO">'Ссылки на публикации'!$H$12</definedName>
    <definedName name="comments_for_CRO_value">'Ссылки на публикации'!$H$15:$H$19</definedName>
    <definedName name="Consultation_1">Инструкция!$E$49:$E$53</definedName>
    <definedName name="Consultation_2">Инструкция!$E$72:$E$76</definedName>
    <definedName name="createPrintForm">Титульный!$E$6</definedName>
    <definedName name="Date_of_publication">'Ссылки на публикации'!$I$15:$I$19</definedName>
    <definedName name="datePrice">'ГВС цены'!$T$20:$T$41</definedName>
    <definedName name="datePriceTwo">'ГВС цены (2)'!$L$18:$L$27</definedName>
    <definedName name="DAY">TEHSHEET!$H$2:$H$32</definedName>
    <definedName name="description_SKI">Титульный!$F$52</definedName>
    <definedName name="details_of_org_address">Титульный!$F$63:$F$64</definedName>
    <definedName name="details_of_org_buhg">Титульный!$F$71:$F$72</definedName>
    <definedName name="details_of_org_etc">Титульный!$F$75:$F$78</definedName>
    <definedName name="details_of_org_main">Титульный!$F$67:$F$68</definedName>
    <definedName name="DocProp_TemplateCode">TEHSHEET!$W$2</definedName>
    <definedName name="DocProp_Version">TEHSHEET!$W$1</definedName>
    <definedName name="fil">Титульный!$F$25</definedName>
    <definedName name="fil_flag">Титульный!$F$19</definedName>
    <definedName name="flag_component">Титульный!$F$47</definedName>
    <definedName name="flag_component_copy">Титульный!$A$47</definedName>
    <definedName name="flag_cross_subsidization">Титульный!$F$45</definedName>
    <definedName name="flag_cross_subsidization_dsTBO">Титульный!$F$44:$G$45</definedName>
    <definedName name="flag_ipr">Титульный!$F$39</definedName>
    <definedName name="flag_main_template">TEHSHEET!$W$6</definedName>
    <definedName name="flag_publication">Титульный!$F$12:$G$13</definedName>
    <definedName name="flag_two_part_tariff">Титульный!$F$41</definedName>
    <definedName name="flag_two_part_tariff_dsTBO">Титульный!$F$40:$G$41</definedName>
    <definedName name="flag_two_part_tariff_price">'ГВС цены'!$I$1:$J$1,'ГВС цены'!$L$1:$M$1,'ГВС цены'!$O$1:$P$1,'ГВС цены'!$R$1:$S$1</definedName>
    <definedName name="flag_two_part_tariff_priceOP">'ГВС цены'!$H$1,'ГВС цены'!$K$1,'ГВС цены'!$N$1,'ГВС цены'!$Q$1</definedName>
    <definedName name="godEnd">Титульный!$F$17</definedName>
    <definedName name="godStart">Титульный!$F$16</definedName>
    <definedName name="InfAddressInHyperlinks">modInfo!$B$19</definedName>
    <definedName name="InfClickCmdOrganizationChoiceInTitle">modInfo!$B$10</definedName>
    <definedName name="InfClickCmdUpdateReestrMOInTitle">modInfo!$B$11</definedName>
    <definedName name="InfDateInTitle">modInfo!$B$9</definedName>
    <definedName name="InfFilFlagInTitle">modInfo!$B$8</definedName>
    <definedName name="InfFlagCrossSubsidization">modInfo!$B$15</definedName>
    <definedName name="InfFlagTwoPartTariff">modInfo!$B$14</definedName>
    <definedName name="InfKindsOfGoods">modInfo!$B$13</definedName>
    <definedName name="InfoForMOInTitle">modInfo!$B$4</definedName>
    <definedName name="InfoForMRInTitle">modInfo!$B$3</definedName>
    <definedName name="Information">'Справочная информация'!$B$5:$D$80</definedName>
    <definedName name="Information_sGVS">'Справочная информация'!$B$5:$D$80</definedName>
    <definedName name="InfoTBO">'Справочная информация'!$4:$80</definedName>
    <definedName name="InfPeriodInTitle">modInfo!$B$7</definedName>
    <definedName name="InfSKIInTitle">modInfo!$B$5</definedName>
    <definedName name="InfSKINumberInTitle">modInfo!$B$6</definedName>
    <definedName name="InfSourcePublicationOnTitle">modInfo!$B$12</definedName>
    <definedName name="InfStrPublication">modInfo!$B$2</definedName>
    <definedName name="InfValidityInPrices">modInfo!$B$17</definedName>
    <definedName name="inn">Титульный!$F$27</definedName>
    <definedName name="inn_zag">Титульный!$E$27</definedName>
    <definedName name="InstrBlock_1">Инструкция!$7:$11</definedName>
    <definedName name="InstrBlock_2">Инструкция!$20:$26</definedName>
    <definedName name="InstrBlock_3">Инструкция!$28:$31</definedName>
    <definedName name="InstrBlock_4">Инструкция!$39:$47</definedName>
    <definedName name="InstrBlock_5">Инструкция!$49:$55</definedName>
    <definedName name="InstrBlock_6">Инструкция!$57:$70</definedName>
    <definedName name="InstrBlock_7">Инструкция!$72:$76</definedName>
    <definedName name="InstrBlock_8">Инструкция!$13:$18</definedName>
    <definedName name="InstrBlock_9">Инструкция!$33:$37</definedName>
    <definedName name="InstrTitle_1">Инструкция!$C$6:$F$6</definedName>
    <definedName name="InstrTitle_2">Инструкция!$C$19:$F$19</definedName>
    <definedName name="InstrTitle_3">Инструкция!$C$27:$F$27</definedName>
    <definedName name="InstrTitle_4">Инструкция!$C$38:$F$38</definedName>
    <definedName name="InstrTitle_5">Инструкция!$C$48:$F$48</definedName>
    <definedName name="InstrTitle_6">Инструкция!$C$56:$F$56</definedName>
    <definedName name="InstrTitle_7">Инструкция!$C$71:$F$71</definedName>
    <definedName name="InstrTitle_8">Инструкция!$C$12:$F$12</definedName>
    <definedName name="InstrTitle_9">Инструкция!$C$32:$F$32</definedName>
    <definedName name="ipr_pub">'Ссылки на публикации'!$E$15:$L$17</definedName>
    <definedName name="ipr_pub_comm">'Ссылки на публикации'!$E$22:$L$22</definedName>
    <definedName name="kind_of_activity">TEHSHEET!$J$2:$J$4</definedName>
    <definedName name="kind_of_activity_HVS">TEHSHEET!$J$12:$J$14</definedName>
    <definedName name="kind_of_activity_VO">TEHSHEET!$J$16:$J$18</definedName>
    <definedName name="kind_of_activity_WARM">TEHSHEET!$J$7:$J$10</definedName>
    <definedName name="kind_of_consumers">TEHSHEET!$AB$2:$AB$4</definedName>
    <definedName name="kind_of_fuels">TEHSHEET!$R$2:$R$29</definedName>
    <definedName name="kind_of_heat_transfer">TEHSHEET!$Y$2:$Y$11</definedName>
    <definedName name="kind_of_name_source">TEHSHEET!$Q$2:$Q$3</definedName>
    <definedName name="kind_of_NDS">TEHSHEET!$N$2:$N$5</definedName>
    <definedName name="kind_of_NDS_people">TEHSHEET!$N$11:$N$13</definedName>
    <definedName name="kind_of_NDS_TBO">TEHSHEET!$N$7:$N$9</definedName>
    <definedName name="kind_of_purchase_method">TEHSHEET!$P$2:$P$4</definedName>
    <definedName name="kind_of_tariff_unit">TEHSHEET!$M$2:$M$3</definedName>
    <definedName name="kind_of_type_SKI_GVS">TEHSHEET!$AE$2:$AE$3</definedName>
    <definedName name="kind_of_unit_GVS">TEHSHEET!$AA$2:$AA$3</definedName>
    <definedName name="kpp">Титульный!$F$28</definedName>
    <definedName name="kpp_zag">Титульный!$E$28</definedName>
    <definedName name="kvartal">TEHSHEET!$B$2:$B$5</definedName>
    <definedName name="LastUpdateDate_MO">Титульный!$E$54</definedName>
    <definedName name="LastUpdateDate_ReestrOrg">Титульный!$E$21</definedName>
    <definedName name="LIST_MR_MO_OKTMO">REESTR_MO!$A$2:$C$317</definedName>
    <definedName name="LIST_ORG_HOT_VS">REESTR_ORG!$A$2:$H$310</definedName>
    <definedName name="list_units">TEHSHEET!$L$2:$L$4</definedName>
    <definedName name="logic">TEHSHEET!$A$2:$A$3</definedName>
    <definedName name="mo_check">Титульный!$F$58:$F$60</definedName>
    <definedName name="MO_LIST_10">REESTR_MO!$B$63</definedName>
    <definedName name="MO_LIST_11">REESTR_MO!$B$64</definedName>
    <definedName name="MO_LIST_12">REESTR_MO!$B$65</definedName>
    <definedName name="MO_LIST_13">REESTR_MO!$B$66:$B$76</definedName>
    <definedName name="MO_LIST_14">REESTR_MO!$B$77:$B$99</definedName>
    <definedName name="MO_LIST_15">REESTR_MO!$B$100:$B$117</definedName>
    <definedName name="MO_LIST_16">REESTR_MO!$B$118:$B$133</definedName>
    <definedName name="MO_LIST_17">REESTR_MO!$B$134:$B$145</definedName>
    <definedName name="MO_LIST_18">REESTR_MO!$B$146:$B$161</definedName>
    <definedName name="MO_LIST_19">REESTR_MO!$B$162:$B$173</definedName>
    <definedName name="MO_LIST_2">REESTR_MO!$B$2:$B$18</definedName>
    <definedName name="MO_LIST_20">REESTR_MO!$B$174:$B$189</definedName>
    <definedName name="MO_LIST_21">REESTR_MO!$B$190</definedName>
    <definedName name="MO_LIST_22">REESTR_MO!$B$191</definedName>
    <definedName name="MO_LIST_23">REESTR_MO!$B$192:$B$203</definedName>
    <definedName name="MO_LIST_24">REESTR_MO!$B$204:$B$227</definedName>
    <definedName name="MO_LIST_25">REESTR_MO!$B$228:$B$238</definedName>
    <definedName name="MO_LIST_26">REESTR_MO!$B$239:$B$255</definedName>
    <definedName name="MO_LIST_27">REESTR_MO!$B$256:$B$265</definedName>
    <definedName name="MO_LIST_28">REESTR_MO!$B$266:$B$281</definedName>
    <definedName name="MO_LIST_29">REESTR_MO!$B$282:$B$302</definedName>
    <definedName name="MO_LIST_3">REESTR_MO!$B$19:$B$34</definedName>
    <definedName name="MO_LIST_30">REESTR_MO!$B$303:$B$317</definedName>
    <definedName name="MO_LIST_4">REESTR_MO!$B$35:$B$46</definedName>
    <definedName name="MO_LIST_5">REESTR_MO!$B$47:$B$58</definedName>
    <definedName name="MO_LIST_6">REESTR_MO!$B$59</definedName>
    <definedName name="MO_LIST_7">REESTR_MO!$B$60</definedName>
    <definedName name="MO_LIST_8">REESTR_MO!$B$61</definedName>
    <definedName name="MO_LIST_9">REESTR_MO!$B$62</definedName>
    <definedName name="mo_zag">Титульный!$F$56</definedName>
    <definedName name="money">TEHSHEET!$D$2:$D$3</definedName>
    <definedName name="MONTH">TEHSHEET!$E$2:$E$13</definedName>
    <definedName name="MONTH_CH">TEHSHEET!$F$2:$F$13</definedName>
    <definedName name="mr_check">Титульный!$E$58:$E$60</definedName>
    <definedName name="MR_LIST">REESTR_MO!$D$2:$D$30</definedName>
    <definedName name="mr_zag">Титульный!$E$56</definedName>
    <definedName name="nameSource_strPublication_1">'Ссылки на публикации'!$G$16</definedName>
    <definedName name="NDS">Титульный!$F$34:$G$37</definedName>
    <definedName name="NDS_budget">Титульный!$F$35</definedName>
    <definedName name="NDS_budget_priceC">'ГВС цены'!$K$1:$M$1</definedName>
    <definedName name="NDS_dsTBO">Титульный!$F$33:$G$37</definedName>
    <definedName name="NDS_etc">Титульный!$F$37</definedName>
    <definedName name="NDS_etc_priceC">'ГВС цены'!$Q$1:$S$1</definedName>
    <definedName name="NDS_org">Титульный!$F$34</definedName>
    <definedName name="NDS_org_priceC">'ГВС цены'!$H$1:$J$1</definedName>
    <definedName name="NDS_pop">Титульный!$F$36</definedName>
    <definedName name="NDS_pop_priceC">'ГВС цены'!$N$1:$P$1</definedName>
    <definedName name="objective_of_IPR">TEHSHEET!$O$2:$O$6</definedName>
    <definedName name="offsetForFormulsPrice">'ГВС цены'!$H$3:$S$3</definedName>
    <definedName name="offsetForFormulsPriceTP">'ГВС цены'!$K$3:$T$3</definedName>
    <definedName name="oktmo_check">Титульный!$G$58:$G$60</definedName>
    <definedName name="org">Титульный!$F$23</definedName>
    <definedName name="org_zag">Титульный!$E$23</definedName>
    <definedName name="P19_T1_Protect" hidden="1">P5_T1_Protect,P6_T1_Protect,P7_T1_Protect,P8_T1_Protect,P9_T1_Protect,P10_T1_Protect,P11_T1_Protect,P12_T1_Protect,P13_T1_Protect,P14_T1_Protect</definedName>
    <definedName name="periodPrice">'ГВС цены'!$U$20:$U$41</definedName>
    <definedName name="periodPriceTwo">'ГВС цены (2)'!$M$18:$M$27</definedName>
    <definedName name="ps_geo">Паспорт!$BC$2:$BC$5</definedName>
    <definedName name="ps_p">Паспорт!$BB$2:$BB$6</definedName>
    <definedName name="ps_psr">Паспорт!$AY$2:$AY$17</definedName>
    <definedName name="ps_sr">Паспорт!$AX$2:$AX$12</definedName>
    <definedName name="ps_ssh">Паспорт!$BA$2:$BA$4</definedName>
    <definedName name="ps_ti">Паспорт!$AZ$2:$AZ$5</definedName>
    <definedName name="ps_tsh">Паспорт!$BD$2:$BD$4</definedName>
    <definedName name="ps_z">Паспорт!$BE$2:$BE$5</definedName>
    <definedName name="range_cross_subsidization_Component">'ГВС цены'!$23:$41</definedName>
    <definedName name="range_cross_subsidization_NoComponent">'ГВС цены'!$20:$22</definedName>
    <definedName name="REESTR_FILTERED">REESTR_FILTERED!$A$2:$H$2</definedName>
    <definedName name="REGION">TEHSHEET!$I$2:$I$85</definedName>
    <definedName name="region_exception">TEHSHEET!$T$2:$T$10</definedName>
    <definedName name="region_name">Титульный!$F$7</definedName>
    <definedName name="resolutionPrice">'ГВС цены'!$V$20:$V$41</definedName>
    <definedName name="resolutionPriceTwo">'ГВС цены (2)'!$N$18:$N$27</definedName>
    <definedName name="responsible_FIO">Титульный!$F$75</definedName>
    <definedName name="responsible_post">Титульный!$F$76</definedName>
    <definedName name="SAPBEXrevision" hidden="1">1</definedName>
    <definedName name="SAPBEXsysID" hidden="1">"BW2"</definedName>
    <definedName name="SAPBEXwbID" hidden="1">"479GSPMTNK9HM4ZSIVE5K2SH6"</definedName>
    <definedName name="SelectedRegion">'Выбор субъекта РФ'!$B$1</definedName>
    <definedName name="SelectedRegionColor">'Выбор субъекта РФ'!$C$1</definedName>
    <definedName name="sheetMain02_dsWARM">'ГВС цены'!$E$20:$Z$41</definedName>
    <definedName name="sheetMain02_notColor">'ГВС цены'!$41:$41</definedName>
    <definedName name="sheetMain05">'ГВС цены (2)'!$E$18:$Q$26</definedName>
    <definedName name="sheetMain05_sGVS">'ГВС цены (2)'!$E$18:$Q$26</definedName>
    <definedName name="SKI">Титульный!$F$50</definedName>
    <definedName name="SKI_all_dsTBO">Титульный!$F$49:$G$52</definedName>
    <definedName name="SKI_number">TEHSHEET!$G$2:$G$21</definedName>
    <definedName name="source_of_funding">TEHSHEET!$K$2:$K$13</definedName>
    <definedName name="strPublication">Титульный!$F$9</definedName>
    <definedName name="TariffAllowanceApproved">'ГВС цены (2)'!$J$18:$J$27</definedName>
    <definedName name="Tfirst_index_for_price">TEHSHEET!$W$7</definedName>
    <definedName name="TSphere">TEHSHEET!$W$3</definedName>
    <definedName name="TSphere_full">TEHSHEET!$W$5</definedName>
    <definedName name="TSphere_trans">TEHSHEET!$W$4</definedName>
    <definedName name="type_indicator">TEHSHEET!$AC$2:$AC$3</definedName>
    <definedName name="type_SKI_GVS">Титульный!$F$51</definedName>
    <definedName name="unit_osGVS">Титульный!$F$46:$G$46</definedName>
    <definedName name="unitGVS">Титульный!$F$43</definedName>
    <definedName name="unitGVS_osGVS">Титульный!$F$42:$G$43</definedName>
    <definedName name="valueSelectedRegion">'Выбор субъекта РФ'!$B$2</definedName>
    <definedName name="version">Инструкция!$B$3</definedName>
    <definedName name="Website_address_internet">'Ссылки на публикации'!$L$15:$L$19</definedName>
    <definedName name="XML_MR_MO_OKTMO_LIST_TAG_NAMES">TEHSHEET!$K$28:$K$32</definedName>
    <definedName name="XML_ORG_LIST_TAG_NAMES">TEHSHEET!$K$17:$K$25</definedName>
    <definedName name="YEAR">TEHSHEET!$C$2:$C$11</definedName>
  </definedNames>
  <calcPr calcId="124519" fullCalcOnLoad="1"/>
</workbook>
</file>

<file path=xl/calcChain.xml><?xml version="1.0" encoding="utf-8"?>
<calcChain xmlns="http://schemas.openxmlformats.org/spreadsheetml/2006/main">
  <c r="F35" i="416"/>
  <c r="F20"/>
  <c r="S18"/>
  <c r="R18"/>
  <c r="P18"/>
  <c r="O18"/>
  <c r="M18"/>
  <c r="L18"/>
  <c r="J18"/>
  <c r="I18"/>
  <c r="Q17"/>
  <c r="N17"/>
  <c r="K17"/>
  <c r="H17"/>
  <c r="Q16"/>
  <c r="N16"/>
  <c r="K16"/>
  <c r="H16"/>
  <c r="F29"/>
  <c r="F23"/>
  <c r="D4" i="379"/>
  <c r="T23" i="225"/>
  <c r="C63" i="407"/>
  <c r="C62"/>
  <c r="T19" i="225"/>
  <c r="F16" i="416"/>
  <c r="E13" i="417"/>
  <c r="E13" i="416"/>
  <c r="F16" i="403"/>
  <c r="B15" i="368"/>
  <c r="B14"/>
  <c r="F56" i="379"/>
  <c r="B6" i="368"/>
  <c r="F49" i="379"/>
  <c r="C1" i="396"/>
  <c r="B4" i="368"/>
  <c r="B3"/>
  <c r="E56" i="379"/>
  <c r="D16" i="407"/>
  <c r="I14" i="403"/>
  <c r="J14"/>
  <c r="K14"/>
  <c r="L14"/>
  <c r="F11" i="357"/>
  <c r="E12" i="379"/>
  <c r="L13" i="403"/>
  <c r="D7"/>
  <c r="E11"/>
  <c r="D8" i="357"/>
  <c r="D8" i="403"/>
  <c r="F14"/>
  <c r="A1" i="379"/>
  <c r="C1"/>
  <c r="A2"/>
  <c r="B2"/>
  <c r="A4"/>
  <c r="B4"/>
  <c r="B2" i="407"/>
  <c r="B3"/>
  <c r="F3" i="379" l="1"/>
  <c r="D6" i="403"/>
  <c r="D10" i="416"/>
  <c r="C10" i="417"/>
  <c r="B2" i="406"/>
  <c r="F2" i="379"/>
  <c r="D6" i="357"/>
</calcChain>
</file>

<file path=xl/sharedStrings.xml><?xml version="1.0" encoding="utf-8"?>
<sst xmlns="http://schemas.openxmlformats.org/spreadsheetml/2006/main" count="4257" uniqueCount="1607">
  <si>
    <r>
      <t>•</t>
    </r>
    <r>
      <rPr>
        <b/>
        <sz val="9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При сохранении не следует выбирать формат XLS</t>
    </r>
    <r>
      <rPr>
        <b/>
        <sz val="14"/>
        <rFont val="Tahoma"/>
        <family val="2"/>
        <charset val="204"/>
      </rPr>
      <t xml:space="preserve">X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</t>
    </r>
    <r>
      <rPr>
        <sz val="10"/>
        <rFont val="Tahoma"/>
        <family val="2"/>
        <charset val="204"/>
      </rPr>
      <t>), так как в указанном формате макросы, задействованные при работе с шаблоном, БЕЗВОЗВРАТНО УДАЛЯЮТСЯ.</t>
    </r>
  </si>
  <si>
    <r>
      <t xml:space="preserve">• Если Вы работаете в табличном процессоре Microsoft Excel 2007 и выше, Вы можете использовать для работы формат </t>
    </r>
    <r>
      <rPr>
        <b/>
        <sz val="10"/>
        <rFont val="Tahoma"/>
        <family val="2"/>
        <charset val="204"/>
      </rPr>
      <t>XLS</t>
    </r>
    <r>
      <rPr>
        <b/>
        <sz val="14"/>
        <rFont val="Tahoma"/>
        <family val="2"/>
        <charset val="204"/>
      </rPr>
      <t>M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 с поддержкой макросов</t>
    </r>
    <r>
      <rPr>
        <sz val="10"/>
        <rFont val="Tahoma"/>
        <family val="2"/>
        <charset val="204"/>
      </rPr>
      <t>).</t>
    </r>
  </si>
  <si>
    <t>в) о себестоимости производимых товаров (оказываемых услуг) по регулируемому виду деятельности (тыс. рублей), включающей: 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</si>
  <si>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</si>
  <si>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б) об основных показателях финансово-хозяйственной деятельности регулируемых организаций, включая структуру основных производственных затрат (в части регулируемой деятельности); </t>
  </si>
  <si>
    <t>г) об инвестиционных программах и отчетах об их реализации; 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</si>
  <si>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</si>
  <si>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</si>
  <si>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</si>
  <si>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</si>
  <si>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</si>
  <si>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</si>
  <si>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</si>
  <si>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</si>
  <si>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</si>
  <si>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</si>
  <si>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</si>
  <si>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</si>
  <si>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</si>
  <si>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</si>
  <si>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</si>
  <si>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</si>
  <si>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</si>
  <si>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</si>
  <si>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</si>
  <si>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</si>
  <si>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</si>
  <si>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</si>
  <si>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</si>
  <si>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</si>
  <si>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</si>
  <si>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</si>
  <si>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</si>
  <si>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</si>
  <si>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</si>
  <si>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</si>
  <si>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</si>
  <si>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</si>
  <si>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</si>
  <si>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</si>
  <si>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</si>
  <si>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</si>
  <si>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</si>
  <si>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</si>
  <si>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</si>
  <si>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</si>
  <si>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</si>
  <si>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</si>
  <si>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</si>
  <si>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</si>
  <si>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</si>
  <si>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</si>
  <si>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</si>
  <si>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</si>
  <si>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</si>
  <si>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Удалить</t>
  </si>
  <si>
    <t>5.1.2</t>
  </si>
  <si>
    <t>Тариф установлен с учетом компонентов</t>
  </si>
  <si>
    <t>г) о показателях эффективности реализации инвестиционной программы, а также об изменении технико-экономических показателей регулируемой организации (с разбивкой по мероприятиям); 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</si>
  <si>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 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</si>
  <si>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</t>
  </si>
  <si>
    <t>Титульный</t>
  </si>
  <si>
    <t>Ссылки на публикации</t>
  </si>
  <si>
    <t>Задайте период регулирования, выбрав начало и окончание очередного периода с помощью календаря /выполните двойной щелчок по соответствующей синей ячейке/.
Информация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</si>
  <si>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Выполните двойной щелчок по синей ячейке в соответствующей строке, чтобы ввести дату</t>
  </si>
  <si>
    <t>Добавить комментарий</t>
  </si>
  <si>
    <t>add_COMMENTS_range</t>
  </si>
  <si>
    <t>Организация выполняет инвестиционную программу</t>
  </si>
  <si>
    <t>цель инвестиционной программы /objective_of_IPR/</t>
  </si>
  <si>
    <t>цель инвестиционной программы /kind_of_purchase_method/</t>
  </si>
  <si>
    <t>автоматизация (с уменьшением штата)</t>
  </si>
  <si>
    <t>торги/аукционы</t>
  </si>
  <si>
    <t>уменьшение удельных затрат (повышение КПД)</t>
  </si>
  <si>
    <t>прямые договора без торгов</t>
  </si>
  <si>
    <t>уменьшение издержек на производство</t>
  </si>
  <si>
    <t>прочее</t>
  </si>
  <si>
    <t>снижение аварийности</t>
  </si>
  <si>
    <t>6.  Работа с листом «Проверка»</t>
  </si>
  <si>
    <t>7.  Организационно-технические консультации</t>
  </si>
  <si>
    <t>8.  Методология заполнения</t>
  </si>
  <si>
    <t>9.  Консультации по методологии заполнения</t>
  </si>
  <si>
    <t>5.  Обновление шаблона</t>
  </si>
  <si>
    <t>Если Ваш компьютер имеет подключение к Интернет, можно автоматически проверять наличие доступных обновлений. Выберите способ оповещения о наличии обновлений для шаблона:</t>
  </si>
  <si>
    <t>Обязательность выполнения</t>
  </si>
  <si>
    <t>Описание причины</t>
  </si>
  <si>
    <t>Ссылка 2</t>
  </si>
  <si>
    <t>Ссылка 1</t>
  </si>
  <si>
    <t>Результаты проверки</t>
  </si>
  <si>
    <t>Справочная информация</t>
  </si>
  <si>
    <t>Добавить компонент</t>
  </si>
  <si>
    <t>Лог обновления</t>
  </si>
  <si>
    <t>Выбор субъекта РФ</t>
  </si>
  <si>
    <t>Проверка</t>
  </si>
  <si>
    <t>CheckCopy</t>
  </si>
  <si>
    <t>et_union</t>
  </si>
  <si>
    <t>TEHSHEET</t>
  </si>
  <si>
    <t>REESTR_ORG</t>
  </si>
  <si>
    <t>Паспорт</t>
  </si>
  <si>
    <t>REESTR_FILTERED</t>
  </si>
  <si>
    <t>REESTR_MO</t>
  </si>
  <si>
    <t>modCommonProv</t>
  </si>
  <si>
    <t>modProvGeneralProc</t>
  </si>
  <si>
    <t>не раскрывалась</t>
  </si>
  <si>
    <t>True</t>
  </si>
  <si>
    <t>Дата печатного издания</t>
  </si>
  <si>
    <t>Номер печатного издания</t>
  </si>
  <si>
    <t>Содержание</t>
  </si>
  <si>
    <t>Цены</t>
  </si>
  <si>
    <t>Примечание</t>
  </si>
  <si>
    <t>Тариф/надбавка к ценам (тарифам) утверждена</t>
  </si>
  <si>
    <t>Вид теплоносителя
(kind_of_heat_transfer)</t>
  </si>
  <si>
    <t>другой</t>
  </si>
  <si>
    <t>горячая вода в системе централизованного теплоснабжения на горячее водоснабжение</t>
  </si>
  <si>
    <t>горячая вода в системе централизованного теплоснабжения на отопление</t>
  </si>
  <si>
    <t>острый редуцированный пар</t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</si>
  <si>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</si>
  <si>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</si>
  <si>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</si>
  <si>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</si>
  <si>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t>отборный пар, всего</t>
  </si>
  <si>
    <t>горячая вода</t>
  </si>
  <si>
    <t>руб./куб. м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</si>
  <si>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  <charset val="204"/>
      </rPr>
      <t>(!)</t>
    </r>
  </si>
  <si>
    <t xml:space="preserve"> • на рабочем месте должен быть установлен MS Office 2003, 2007, 2010 с полной версией MS Excel</t>
  </si>
  <si>
    <t>1.  Технические требования</t>
  </si>
  <si>
    <t>Инструкция</t>
  </si>
  <si>
    <t>t</t>
  </si>
  <si>
    <t>3/17/2012  12:12:41 AM</t>
  </si>
  <si>
    <t>а) о ценах (тарифах) на регулируемые товары и услуги и надбавках к этим ценам (тарифам); </t>
  </si>
  <si>
    <t>Единица измерения ставки платы за содержание системы ГВС</t>
  </si>
  <si>
    <t>тыс. руб. в месяц/куб.м/ч</t>
  </si>
  <si>
    <t>Гкал в час</t>
  </si>
  <si>
    <t>colorIndexCells</t>
  </si>
  <si>
    <t>34</t>
  </si>
  <si>
    <t>37</t>
  </si>
  <si>
    <t>Тип потребителей
(kind_of_consumers)</t>
  </si>
  <si>
    <t>Единица измерения ставки платы за содержание системы ГВС
(kind_of_unit_GVS)</t>
  </si>
  <si>
    <t>add_PRICE_2_range</t>
  </si>
  <si>
    <t>colorIndexCellsPrice2</t>
  </si>
  <si>
    <t>offsetForFormulsPrice(TP1/2)</t>
  </si>
  <si>
    <t>Наименование показателя для листа Цены
(Tfirst_index_for_price)</t>
  </si>
  <si>
    <t>В зависимости от указанного вида деятельности будут доступны для заполнения поля 'Производство', 'Передача' и 'Сбыт'</t>
  </si>
  <si>
    <t>36</t>
  </si>
  <si>
    <t>Чтобы проверить наличие обновлений, нажмите кнопку «Обновить текущую версию шаблона».</t>
  </si>
  <si>
    <t>Чтобы отобразить/скрыть лог обновления и статусные сообщения, нажмите кнопку "Отобразить/скрыть лист Лог обновления".</t>
  </si>
  <si>
    <t>9.1</t>
  </si>
  <si>
    <t>10</t>
  </si>
  <si>
    <t>11</t>
  </si>
  <si>
    <t>12</t>
  </si>
  <si>
    <t>modfrmSphereChoose</t>
  </si>
  <si>
    <t>ГВС</t>
  </si>
  <si>
    <t>GVS</t>
  </si>
  <si>
    <t>горячего водоснабжения</t>
  </si>
  <si>
    <t>Утвержденный тариф на горячую воду</t>
  </si>
  <si>
    <t>JKH.OPEN.INFO.PRICE.GVS</t>
  </si>
  <si>
    <t>False</t>
  </si>
  <si>
    <t>ГВС цены</t>
  </si>
  <si>
    <t>ГВС цены (2)</t>
  </si>
  <si>
    <t>Компонент на тепловую энергию, руб./Гкал</t>
  </si>
  <si>
    <t>Вид</t>
  </si>
  <si>
    <t>закрытая</t>
  </si>
  <si>
    <t>Вид СКИ для ГВС
(kind_of_type_SKI_GVS)</t>
  </si>
  <si>
    <t>открытая</t>
  </si>
  <si>
    <t>в) описание (со ссылкой на нормативные правовые акты) порядка действий заявителя и регулируемой организации при подаче, приеме, обработке заявки на подключение к системе горячего водоснабжения, принятии решения и уведомлении о принятом решении; </t>
  </si>
  <si>
    <t>г) телефоны и адреса службы, ответственной за прием и обработку заявок на подключение к системе горячего водоснабжения. </t>
  </si>
  <si>
    <t>32. Информация, указанная в пунктах 23, 30 и 31 настоящего документа, раскрывается регулируемой организацией не позднее 30 дней со дня принятия соответствующего решения об установлении тарифа (надбавки) на очередной период регулирования. </t>
  </si>
  <si>
    <t>Одновременно с указанной в пункте 23 настоящего документа информацией на сайте в сети Интернет публикуются сведения о финансово-хозяйственной деятельности регулируемой организации, указанные в подпунктах "а" - "д", "з" - "р" пункта 25 и подпунктах "а" - "г" пункта 27 настоящего документа, учтенные органом исполнительной власти субъекта Российской Федерации (органом местного самоуправления) при установлении тарифов и надбавок к тарифам на очередной период регулирования. </t>
  </si>
  <si>
    <t>Информация, указанная в пунктах 25-27 настоящего документа, раскрывается регулируемой организацией не позднее 30 дней со дня сдачи годового бухгалтерского баланса в налоговые органы и должна соответствовать годовой бухгалтерской отчетности за отчетный год. </t>
  </si>
  <si>
    <t>Период регулирования</t>
  </si>
  <si>
    <t>Вид тарифа на передачу тепловой энергии /kind_of_tariff_unit/</t>
  </si>
  <si>
    <t>руб./Гкал/ч/мес</t>
  </si>
  <si>
    <t>руб./Гкал</t>
  </si>
  <si>
    <t>6.2</t>
  </si>
  <si>
    <t>9.2</t>
  </si>
  <si>
    <t>Информация 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</si>
  <si>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Комбинированная выработка</t>
  </si>
  <si>
    <t>Некомбинированная выработка</t>
  </si>
  <si>
    <t>Нет производства т/э</t>
  </si>
  <si>
    <t>Смешанное производство</t>
  </si>
  <si>
    <t>Вид деятельности, на которую установлен тариф /kind_of_activity_WARM/</t>
  </si>
  <si>
    <t>Водоснабжение (подъем, очистка, транспортировка)</t>
  </si>
  <si>
    <t>Подъем</t>
  </si>
  <si>
    <t>Транспортировка</t>
  </si>
  <si>
    <t>Вид деятельности, на которую установлен тариф /kind_of_activity_HVS/</t>
  </si>
  <si>
    <t>Транспортировка и очистка сточных вод</t>
  </si>
  <si>
    <t>Транспортировка сточных вод</t>
  </si>
  <si>
    <t>Очистка сточных вод</t>
  </si>
  <si>
    <t>Вид деятельности, на которую установлен тариф /kind_of_activity_VO/</t>
  </si>
  <si>
    <t>Организации-перепродавцы</t>
  </si>
  <si>
    <t>Бюджетные потребители</t>
  </si>
  <si>
    <t>Население</t>
  </si>
  <si>
    <t>Прочие</t>
  </si>
  <si>
    <t>НДС (отметка об учтенном НДС)</t>
  </si>
  <si>
    <t>Наличие 2-ставочного тарифа</t>
  </si>
  <si>
    <t>а) о цели инвестиционной программы; </t>
  </si>
  <si>
    <t>б) о сроках начала и окончания реализации инвестиционной программы; </t>
  </si>
  <si>
    <t>Утвержденная надбавка к ценам (тарифам) на горячую воду для потребителей</t>
  </si>
  <si>
    <t>Утвержденная надбавка к тарифам регулируемых организаций на горячую воду</t>
  </si>
  <si>
    <t>Утвержденный тариф на подключение создаваемых (реконструируемых) объектов недвижимости к системе горячего водоснабжения</t>
  </si>
  <si>
    <t>Утвержденный тариф регулируемых организаций на подключение к системе горячего водоснабжения</t>
  </si>
  <si>
    <t>по объему</t>
  </si>
  <si>
    <t>по тоннажу</t>
  </si>
  <si>
    <t>31. Информация о порядке выполнения технологических, технических и других мероприятий, связанных с подключением к системе горячего водоснабжения, содержит: </t>
  </si>
  <si>
    <t>а) форму заявки на подключение к системе горячего водоснабжения; </t>
  </si>
  <si>
    <t>б) перечень и формы документов, представляемых одновременно с заявкой на подключение к системе горячего водоснабжения; </t>
  </si>
  <si>
    <t>• Если какая-то ячейка не удовлетворяет условию проверки, на лист «Проверка» добавляется гиперссылка на данную ячейку и указывается причина ошибки.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</si>
  <si>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заполнения. </t>
  </si>
  <si>
    <t>http://www.fstrf.ru/regions/region/showlist</t>
  </si>
  <si>
    <t>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</si>
  <si>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 xml:space="preserve">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443)). </t>
  </si>
  <si>
    <t>Если в предложенном Вам списке необходимая организация (МР/МО) отсутствует, обновите реестр с помощью кнопки «Обновить реестр организаций» («Обновить реестр МО»).</t>
  </si>
  <si>
    <t>Пояснение к заполнению на листе.</t>
  </si>
  <si>
    <t>справочников).</t>
  </si>
  <si>
    <t xml:space="preserve"> - ячейки с выбором значений до двойному клику (щелчку) (например, при выборе даты или данных из </t>
  </si>
  <si>
    <t xml:space="preserve"> - с формулами и константами или заполняемые автоматически (например, при выборе организации).</t>
  </si>
  <si>
    <t xml:space="preserve"> - предназначенные для заполнения;</t>
  </si>
  <si>
    <t xml:space="preserve"> - обязательные для заполнения;</t>
  </si>
  <si>
    <t>Типы ячеек:</t>
  </si>
  <si>
    <t>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</si>
  <si>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</si>
  <si>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</si>
  <si>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</si>
  <si>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</si>
  <si>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</si>
  <si>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</si>
  <si>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</si>
  <si>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</si>
  <si>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</si>
  <si>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</si>
  <si>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</si>
  <si>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</si>
  <si>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</si>
  <si>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</si>
  <si>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</si>
  <si>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</si>
  <si>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</si>
  <si>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</si>
  <si>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</si>
  <si>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</si>
  <si>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</si>
  <si>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</si>
  <si>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</si>
  <si>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</si>
  <si>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</si>
  <si>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</si>
  <si>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</si>
  <si>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</si>
  <si>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</si>
  <si>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</si>
  <si>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</si>
  <si>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</si>
  <si>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</si>
  <si>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</si>
  <si>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</si>
  <si>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</si>
  <si>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</si>
  <si>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</si>
  <si>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</si>
  <si>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</si>
  <si>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</si>
  <si>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II квартал</t>
  </si>
  <si>
    <t>III квартал</t>
  </si>
  <si>
    <t>IV квартал</t>
  </si>
  <si>
    <t>●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</si>
  <si>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</si>
  <si>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</si>
  <si>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</si>
  <si>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</si>
  <si>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</si>
  <si>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</si>
  <si>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Печатное издание</t>
  </si>
  <si>
    <t>1</t>
  </si>
  <si>
    <t>2</t>
  </si>
  <si>
    <t>3</t>
  </si>
  <si>
    <t>modInfo</t>
  </si>
  <si>
    <t>ФИО:</t>
  </si>
  <si>
    <t>e-mail:</t>
  </si>
  <si>
    <t>Дистрибутивы:</t>
  </si>
  <si>
    <t>http://eias.ru/?page=show_distrs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</si>
  <si>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</si>
  <si>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</si>
  <si>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</si>
  <si>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</si>
  <si>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</si>
  <si>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</si>
  <si>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тыс.куб м/сутки</t>
  </si>
  <si>
    <t>modfrmReestr</t>
  </si>
  <si>
    <t>Наименование источника</t>
  </si>
  <si>
    <t>Дата размещения информации</t>
  </si>
  <si>
    <t>x</t>
  </si>
  <si>
    <t>№ п/п</t>
  </si>
  <si>
    <t/>
  </si>
  <si>
    <t>modDblClick</t>
  </si>
  <si>
    <t>modfrmDateChoose</t>
  </si>
  <si>
    <t>куб.м/час</t>
  </si>
  <si>
    <t>Гкал/час</t>
  </si>
  <si>
    <t>Дата/Время</t>
  </si>
  <si>
    <t>Сообщение</t>
  </si>
  <si>
    <t>Статус</t>
  </si>
  <si>
    <t>modSheetMain01</t>
  </si>
  <si>
    <t>modSheetMain02</t>
  </si>
  <si>
    <t>modSheetMain03</t>
  </si>
  <si>
    <t>modSheetMain04</t>
  </si>
  <si>
    <t>modSheetMain05</t>
  </si>
  <si>
    <t>modUpdTemplMain</t>
  </si>
  <si>
    <t>Создать печатную форму</t>
  </si>
  <si>
    <t>modHyperlink</t>
  </si>
  <si>
    <t>modReestrMO</t>
  </si>
  <si>
    <t>modRegionSelectSub</t>
  </si>
  <si>
    <t>modThisWorkbook</t>
  </si>
  <si>
    <t>Наименование организации</t>
  </si>
  <si>
    <t>**</t>
  </si>
  <si>
    <t>*</t>
  </si>
  <si>
    <t>Условный порядковый номер</t>
  </si>
  <si>
    <t>Описание</t>
  </si>
  <si>
    <t>газ природный по регулируемой цене</t>
  </si>
  <si>
    <t>тыс. м3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</si>
  <si>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</si>
  <si>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</si>
  <si>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</si>
  <si>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</si>
  <si>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</si>
  <si>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</si>
  <si>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</si>
  <si>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</si>
  <si>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</si>
  <si>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</si>
  <si>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</si>
  <si>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</si>
  <si>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</si>
  <si>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</si>
  <si>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</si>
  <si>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</si>
  <si>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</si>
  <si>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</si>
  <si>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</si>
  <si>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</si>
  <si>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</si>
  <si>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</si>
  <si>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</si>
  <si>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</si>
  <si>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</si>
  <si>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</si>
  <si>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</si>
  <si>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</si>
  <si>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</si>
  <si>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</si>
  <si>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</si>
  <si>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Виды топлива
/kind_of_fuels/</t>
  </si>
  <si>
    <t>Номер СКИ
/SKI_number/</t>
  </si>
  <si>
    <t>№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</si>
  <si>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</si>
  <si>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</si>
  <si>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</si>
  <si>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</si>
  <si>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</si>
  <si>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</si>
  <si>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</si>
  <si>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</si>
  <si>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</t>
  </si>
  <si>
    <t xml:space="preserve">   В зависимости от выбранного значения в поле «Публикация» на листе «Титульный» изменяется содержание и количество листов.</t>
  </si>
  <si>
    <t xml:space="preserve">   Задайте период регулирования на листе «Титульный» , выбрав начало и окончание очередного периода с помощью календаря /выполните двойной щелчок по соответствующей синей ячейке/.</t>
  </si>
  <si>
    <t xml:space="preserve">   Для выбора того или иного источника публикации выполните двойной щелчок по синей ячейке напротив соответствующего источника. Если Вы снимаете галочку с пункта, то будут скрыты и очищены соответствующие строки на листе «Ссылки на публикации».</t>
  </si>
  <si>
    <t>м) об объеме отпущенной потребителям тепловой энергии (тыс. Гкал); </t>
  </si>
  <si>
    <t>н) о потерях воды в сетях (процентов); </t>
  </si>
  <si>
    <t>о) о протяженности водопроводных сетей (в однотрубном исчислении) (км); </t>
  </si>
  <si>
    <t>п) о среднесписочной численности основного производственного персонала (человек); </t>
  </si>
  <si>
    <t>р) об удельном расходе электроэнергии на подачу воды в сеть (тыс. кВт х ч или тыс. куб. м). </t>
  </si>
  <si>
    <t>26. Информация об основных потребительских характеристиках регулируемых товаров и услуг регулируемых организаций и их соответствии государственным и иным утвержденным стандартам качества содержит сведения: </t>
  </si>
  <si>
    <t>а) о количестве аварий на системах горячего водоснабжения (единиц на км); </t>
  </si>
  <si>
    <t>в) об основных потребительских характеристиках регулируемых товаров и услуг регулируемых организаций и их соответствии государственным и иным утвержденным стандартам качества; </t>
  </si>
  <si>
    <t>д) о наличии (отсутствии) технической возможности доступа к регулируемым товарам и услугам регулируемых организаций, а также о регистрации и ходе реализации заявок на подключение к системе горячего водоснабжения; </t>
  </si>
  <si>
    <t>ж) о порядке выполнения технологических, технических и других мероприятий, связанных с подключением к системе горячего водоснабжения. </t>
  </si>
  <si>
    <t>23. Информация о ценах (тарифах) на регулируемые товары и услуги и надбавках к этим ценам (тарифам) содержит сведения: </t>
  </si>
  <si>
    <t>а) об утвержденных тарифах на горячую воду; </t>
  </si>
  <si>
    <t>б) об утвержденных надбавках к ценам (тарифам) на горячую воду для потребителей; </t>
  </si>
  <si>
    <t>в) об утвержденных надбавках к тарифам регулируемых организаций на горячую воду; </t>
  </si>
  <si>
    <t>г) об утвержденных тарифах на подключение создаваемых (реконструируемых) объектов недвижимости к системе горячего водоснабжения; </t>
  </si>
  <si>
    <t>д) об утвержденных тарифах регулируемых организаций на подключение к системе горячего водоснабжения. </t>
  </si>
  <si>
    <t>сфера расширено
(TSphere_full)</t>
  </si>
  <si>
    <t>сфера(латиница)
(TSphere_trans)</t>
  </si>
  <si>
    <t>сфера
(TSphere)</t>
  </si>
  <si>
    <t>версия шаблона
 (DocProp_Version)</t>
  </si>
  <si>
    <t>код шаблона
(DocProp_TemplateCode)</t>
  </si>
  <si>
    <t>признак общего шаблона
(flag_main_template)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</si>
  <si>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водоснабжения; </t>
  </si>
  <si>
    <t>наименование источника</t>
  </si>
  <si>
    <t>наименование источника
/kind_of_name_source/</t>
  </si>
  <si>
    <t>Источники публикации</t>
  </si>
  <si>
    <t>29.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 системе горячего водоснабжения содержит сведения: </t>
  </si>
  <si>
    <t>а) о количестве поданных и зарегистрированных заявок на подключение к системе горячего водоснабжения; </t>
  </si>
  <si>
    <t>б) о количестве исполненных заявок на подключение к системе горячего водоснабжения; </t>
  </si>
  <si>
    <t>в) о количестве заявок на подключение к системе горячего водоснабжения, по которым принято решение об отказе в подключении; </t>
  </si>
  <si>
    <t>г) о резерве мощности системы горячего водоснабжения. При наличии у регулируемой организации раздельных систем горячего водоснабжения информация о резерве мощности таких систем публикуется в отношении каждой системы горячего водоснабжения. </t>
  </si>
  <si>
    <t>30. Информация об условиях, на которых осуществляется 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горячего водоснабжения. </t>
  </si>
  <si>
    <t>5.2</t>
  </si>
  <si>
    <t>4.2</t>
  </si>
  <si>
    <t>номер</t>
  </si>
  <si>
    <t>дата</t>
  </si>
  <si>
    <t>Двухставочный тариф</t>
  </si>
  <si>
    <t>Источник официального опубликования органом, принявшим решение об утверждении цены (тарифа, надбавки)</t>
  </si>
  <si>
    <t>Наименование регулирующего органа, принявшего решение об утверждении цен</t>
  </si>
  <si>
    <t>Постановление</t>
  </si>
  <si>
    <t>Срок действия</t>
  </si>
  <si>
    <t>Дата ввода</t>
  </si>
  <si>
    <t>Информация о ценах (тарифах) на регулируемые товары и услуги и надбавках к этим ценам (тарифам) *</t>
  </si>
  <si>
    <t>для прочих потребителей</t>
  </si>
  <si>
    <t>для бюджетных потребителей</t>
  </si>
  <si>
    <t>для населения</t>
  </si>
  <si>
    <t>Постановление (номер)</t>
  </si>
  <si>
    <t>Постановление (дата)</t>
  </si>
  <si>
    <t>Информация о ценах (тарифах) на регулируемые товары и услуги и надбавках к этим ценам (тарифам)*</t>
  </si>
  <si>
    <t>Графу следует заполнять в случае, если срок действия тарифа установлен</t>
  </si>
  <si>
    <t>Наименование ПОДРАЗДЕЛЕНИЯ</t>
  </si>
  <si>
    <t>Вид деятельности</t>
  </si>
  <si>
    <t>Наименование МР</t>
  </si>
  <si>
    <t>Руководитель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</si>
  <si>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</si>
  <si>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</si>
  <si>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</si>
  <si>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</si>
  <si>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</si>
  <si>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</si>
  <si>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</si>
  <si>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</si>
  <si>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</si>
  <si>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</si>
  <si>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</si>
  <si>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</si>
  <si>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</si>
  <si>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</si>
  <si>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</si>
  <si>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</si>
  <si>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</si>
  <si>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</si>
  <si>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</si>
  <si>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</si>
  <si>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</si>
  <si>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</si>
  <si>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</si>
  <si>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</si>
  <si>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</si>
  <si>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</si>
  <si>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</si>
  <si>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</si>
  <si>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</si>
  <si>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</si>
  <si>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</si>
  <si>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</si>
  <si>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</si>
  <si>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</si>
  <si>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</si>
  <si>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</si>
  <si>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</si>
  <si>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</si>
  <si>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</si>
  <si>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</si>
  <si>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</si>
  <si>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</si>
  <si>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</si>
  <si>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</si>
  <si>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</si>
  <si>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</si>
  <si>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</si>
  <si>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</si>
  <si>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</si>
  <si>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</si>
  <si>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</si>
  <si>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</si>
  <si>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</si>
  <si>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</si>
  <si>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</si>
  <si>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</si>
  <si>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</si>
  <si>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</si>
  <si>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</si>
  <si>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</si>
  <si>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</si>
  <si>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</si>
  <si>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5</t>
  </si>
  <si>
    <t>4</t>
  </si>
  <si>
    <t>8</t>
  </si>
  <si>
    <t>7</t>
  </si>
  <si>
    <t>6.1</t>
  </si>
  <si>
    <t>9</t>
  </si>
  <si>
    <t>3.2</t>
  </si>
  <si>
    <t>Является ли данное юридическое лицо подразделением (филиалом) другой организации</t>
  </si>
  <si>
    <t>Начало очередного периода регулирования</t>
  </si>
  <si>
    <t>Окончание очередного периода регулирования</t>
  </si>
  <si>
    <t>регионы-исключения
/region_exception/</t>
  </si>
  <si>
    <t>Web-сайт:</t>
  </si>
  <si>
    <t>E-mail:</t>
  </si>
  <si>
    <t>Телефон:</t>
  </si>
  <si>
    <t>u</t>
  </si>
  <si>
    <t xml:space="preserve">   Все необходимые комментарии по всем формам Вы можете отразить на листе «Комментарии». </t>
  </si>
  <si>
    <t>б) о выручке от регулируемой деятельности (тыс. рублей); </t>
  </si>
  <si>
    <t>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системой.</t>
  </si>
  <si>
    <t xml:space="preserve">• В колонке «Статус» для каждого сообщения возможны 2 значения: ошибка и предупреждение. </t>
  </si>
  <si>
    <t>МО_ОКТМО</t>
  </si>
  <si>
    <t>ИМЯ ДИАПАЗОНА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</si>
  <si>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</si>
  <si>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</si>
  <si>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</si>
  <si>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</si>
  <si>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</si>
  <si>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</si>
  <si>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</si>
  <si>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</si>
  <si>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</si>
  <si>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</si>
  <si>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</si>
  <si>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</si>
  <si>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</si>
  <si>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</si>
  <si>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</si>
  <si>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</si>
  <si>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</si>
  <si>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</si>
  <si>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</si>
  <si>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</si>
  <si>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</si>
  <si>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</si>
  <si>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</si>
  <si>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</si>
  <si>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</si>
  <si>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</si>
  <si>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</si>
  <si>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</si>
  <si>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</si>
  <si>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</si>
  <si>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</si>
  <si>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</si>
  <si>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</si>
  <si>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</si>
  <si>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</si>
  <si>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</si>
  <si>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</si>
  <si>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</si>
  <si>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</si>
  <si>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</si>
  <si>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</si>
  <si>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</si>
  <si>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</si>
  <si>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</si>
  <si>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</si>
  <si>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</si>
  <si>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</si>
  <si>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</si>
  <si>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</si>
  <si>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</si>
  <si>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</si>
  <si>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</si>
  <si>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</si>
  <si>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</si>
  <si>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</si>
  <si>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</si>
  <si>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</si>
  <si>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</si>
  <si>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</si>
  <si>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</si>
  <si>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</si>
  <si>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</si>
  <si>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</si>
  <si>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</si>
  <si>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</si>
  <si>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</si>
  <si>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</si>
  <si>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</si>
  <si>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</si>
  <si>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</si>
  <si>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</si>
  <si>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</si>
  <si>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</si>
  <si>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</si>
  <si>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</si>
  <si>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</si>
  <si>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</si>
  <si>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</si>
  <si>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</si>
  <si>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</si>
  <si>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</si>
  <si>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</si>
  <si>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</si>
  <si>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</si>
  <si>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</si>
  <si>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</si>
  <si>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</si>
  <si>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</si>
  <si>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</si>
  <si>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</si>
  <si>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</si>
  <si>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</si>
  <si>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</si>
  <si>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</si>
  <si>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</si>
  <si>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</si>
  <si>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</si>
  <si>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</si>
  <si>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</si>
  <si>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</si>
  <si>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</si>
  <si>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</si>
  <si>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</si>
  <si>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</si>
  <si>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</si>
  <si>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</si>
  <si>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</si>
  <si>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</si>
  <si>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</si>
  <si>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</si>
  <si>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</si>
  <si>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</si>
  <si>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</si>
  <si>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</si>
  <si>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</si>
  <si>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</si>
  <si>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</si>
  <si>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</si>
  <si>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</si>
  <si>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</si>
  <si>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</si>
  <si>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</si>
  <si>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</si>
  <si>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</si>
  <si>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</si>
  <si>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</si>
  <si>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</si>
  <si>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</si>
  <si>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</si>
  <si>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</si>
  <si>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</si>
  <si>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</si>
  <si>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</si>
  <si>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</si>
  <si>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</si>
  <si>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</si>
  <si>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 xml:space="preserve">   В разделе «Справочная информация» размещены фрагменты Постановления №1140 «СТАНДАРТЫ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ЭНЕРГИИ», относящиеся к данному шаблону. В случае вопросов по составу раскрываемой информации, срокам раскрытия и формату раскрытия Вы можете уточнить их в соответствующих документах.</t>
  </si>
  <si>
    <t>modfrmCheckUpdates</t>
  </si>
  <si>
    <t>2.  Законодательная основа шаблона</t>
  </si>
  <si>
    <t>Данный шаблон разработан в соответствии с:</t>
  </si>
  <si>
    <t>3.  Условные обозначения</t>
  </si>
  <si>
    <t>4.  Работа с реестрами</t>
  </si>
  <si>
    <t xml:space="preserve"> • </t>
  </si>
  <si>
    <t>ПОСТАНОВЛЕНИЕМ от 30 декабря 2009 г. N 1140 «ОБ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</t>
  </si>
  <si>
    <t>Полный текст Постановления на сайте ФСТ РФ</t>
  </si>
  <si>
    <t>ПОСТАНОВЛЕНИЕМ от 13 апреля 2010 г. N 237 «ОБ УТВЕРЖДЕНИИ ПРАВИЛ ОСУЩЕСТВЛЕНИЯ КОНТРОЛЯ ЗА СОБЛЮДЕНИЕМ ОРГАНИЗАЦИЯМИ КОММУНАЛЬНОГО КОМПЛЕКСА СТАНДАРТОВ РАСКРЫТИЯ ИНФОРМАЦИИ»</t>
  </si>
  <si>
    <t>В зависимости от выбранного значения в поле "Публикация" изменяется содержание и количество листов</t>
  </si>
  <si>
    <t>Признак дифференциации тарифа</t>
  </si>
  <si>
    <t>Нажмите на кнопку "Выбор организации", чтобы выбрать организацию или обновить реестр</t>
  </si>
  <si>
    <t>Нажмите на кнопку "Обновить реестр МО", чтобы обновить реестр МР/МО</t>
  </si>
  <si>
    <t>Рязанская область</t>
  </si>
  <si>
    <t>Самарская область</t>
  </si>
  <si>
    <t>При этом указывается информация о поставке товаров и услуг, стоимость которых превышает 20 процентов суммы поставки товаров и услуг каждой из этих организаций. </t>
  </si>
  <si>
    <t>III. Стандарты раскрытия информации в сфере горячего водоснабжения</t>
  </si>
  <si>
    <t>22. В сфере горячего водоснабжения раскрытию подлежит информация: </t>
  </si>
  <si>
    <t>Применить автозаполнение значения тарифа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</si>
  <si>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</si>
  <si>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</si>
  <si>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</si>
  <si>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НДС
/kind_of_NDS_TBO/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</si>
  <si>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</si>
  <si>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</si>
  <si>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</si>
  <si>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тариф не утверждался</t>
  </si>
  <si>
    <t>НДС
/kind_of_NDS/</t>
  </si>
  <si>
    <t>НДС
/kind_of_NDS_people/</t>
  </si>
  <si>
    <t>тариф с НДС организаций-плательщиков НДС</t>
  </si>
  <si>
    <t>тариф организаций не являющихся плательщиками НДС</t>
  </si>
  <si>
    <t>Информация о ценах на регулируемые товары и услуги и надбавках к этим ценам **</t>
  </si>
  <si>
    <t>Информация подлежит публикованию в официальных печатных изданиях (со ссылкой на адрес сайта в сети Интернет)</t>
  </si>
  <si>
    <t xml:space="preserve">Раскрывается не позднее 30 дней со дня принятия соответствующего решения об установлении тарифа (надбавки) на очередной период регулирования </t>
  </si>
  <si>
    <t xml:space="preserve">   Внимательно следите за информационными сообщениями на расчетных листах. </t>
  </si>
  <si>
    <t xml:space="preserve"> 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 </t>
  </si>
  <si>
    <t>д) о чистой прибыли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 по развитию системы горячего водоснабжения (тыс. рублей); </t>
  </si>
  <si>
    <t>ж) о годовой бухгалтерской отчетности, включая бухгалтерский 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 </t>
  </si>
  <si>
    <t>з) об объеме покупаемой холодной воды, используемой для горячего водоснабжения (тыс. куб. м); </t>
  </si>
  <si>
    <t>и) об объеме холодной воды, получаемой с применением собственных источников водозабора (скважин) и используемой для горячего водоснабжения; </t>
  </si>
  <si>
    <t>к) об объеме покупаемой тепловой энергии (мощности), используемой для горячего водоснабжения (тыс. Гкал (Гкал/ч); </t>
  </si>
  <si>
    <t>л) об объеме тепловой энергии, производимой с применением собственных источников и используемой для горячего водоснабжения (тыс. Гкал); </t>
  </si>
  <si>
    <t>руб./куб. м/час</t>
  </si>
  <si>
    <t>б) о количестве часов (суммарно за календарный год), превышающих допустимую продолжительность перерыва подачи горячей воды, и доле потребителей, затронутых ограничениями подачи горячей воды; </t>
  </si>
  <si>
    <t>в) о количестве часов (суммарно за календарный год) отклонения от нормативной температуры горячей воды в точке разбора; </t>
  </si>
  <si>
    <t>Одновременно с указанной в пункте 25 настоящего документа информацией о расходах на ремонт (капитальный и текущий) основных производственных средств и расходах на услуги производственного характера, выполняемых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 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 </t>
  </si>
  <si>
    <t>Информация, указанная в пункте 29 настоящего документа, раскрывается регулируемой организацией ежеквартально.</t>
  </si>
  <si>
    <t>24. В отношении каждой из групп сведений, указанных в пункте 23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 решения, величина установленного тарифа или надбавки, срок действия тарифа или надбавки, а также источник официального опубликования решения. </t>
  </si>
  <si>
    <t>25. Информация об основных показателях финансово-хозяйственной деятельности регулируемых организаций, включая структуру основных производственных затрат (в части регулируемой деятельности), содержит сведения: </t>
  </si>
  <si>
    <t>а) о виде регулируемой деятельности (поставка горячей воды, оказание услуг в сфере горячего водоснабжения); </t>
  </si>
  <si>
    <t>расходы на покупаемую тепловую энергию (мощность), используемую для горячего водоснабжения; </t>
  </si>
  <si>
    <t>расходы на тепловую энергию, производимую с применением собственных источников и используемую для горячего водоснабжения; </t>
  </si>
  <si>
    <t>расходы на покупаемую холодную воду, используемую для горячего водоснабжения; </t>
  </si>
  <si>
    <t>add_PRICE_2_TBO_range</t>
  </si>
  <si>
    <t>Тип показателя
(type_indicator)</t>
  </si>
  <si>
    <t>(В меню MS Excel 2003: Сервис | Макрос | Безопасность | выбрать нижний пункт «Низкая безопасность» | OK)</t>
  </si>
  <si>
    <t xml:space="preserve"> • для корректной работы шаблона требуется выбрать низкий уровень безопасности</t>
  </si>
  <si>
    <t>расходы на покупаемую электрическую энергию (мощность), потребляемую оборудованием, используемым в технологическом процессе, с указанием средневзвешенной стоимости 1 кВт х ч и объеме приобретения электрической энергии; </t>
  </si>
  <si>
    <t>расходы на оплату труда и отчисления на социальные нужды основного производственного персонала; </t>
  </si>
  <si>
    <t>общепроизводственные (цеховые) расходы, в том числе расходы на оплату труда и отчисления на социальные нужды; </t>
  </si>
  <si>
    <t>расходы на ремонт (капитальный и текущий) основных производственных средств; </t>
  </si>
  <si>
    <t>г) о валовой прибыли от продажи товаров и услуг по регулируемому виду деятельности (тыс. рублей); </t>
  </si>
  <si>
    <t>Источники публикации сообщаются в течение 5 рабочих дней со дня размещения информации на сайте в сети Интернет.</t>
  </si>
  <si>
    <t>modSheetMain06</t>
  </si>
  <si>
    <t>modSheetMain07</t>
  </si>
  <si>
    <t>modSheetMain08</t>
  </si>
  <si>
    <t>openinfo@eias.ru</t>
  </si>
  <si>
    <t>XML_MR_MO_OKTMO_LIST_TAG_NAMES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</si>
  <si>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</si>
  <si>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</si>
  <si>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</si>
  <si>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</si>
  <si>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</si>
  <si>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</si>
  <si>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</si>
  <si>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</si>
  <si>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</si>
  <si>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</si>
  <si>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http://www.support.eias.ru/</t>
  </si>
  <si>
    <t>г) о соответствии состава и свойств горячей воды установленным санитарным нормам и правилам. </t>
  </si>
  <si>
    <t>27. Информация об инвестиционных программах и отчетах об их реализации содержит наименование соответствующей программы, а также сведения: </t>
  </si>
  <si>
    <t>в) о потребностях в финансовых средствах, необходимых для реализации инвестиционной программы, в том числе с разбивкой по годам, мероприятиям и источникам финансирования инвестиционной программы (тыс. рублей); </t>
  </si>
  <si>
    <t>28. В официальных печатных изданиях сведения, указанные в подпунктах "в" - "д" пункта 27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 финансирования инвестиционной программы за отчетный год. </t>
  </si>
  <si>
    <t>проверять доступные обновления (рекомендуется)</t>
  </si>
  <si>
    <t>никогда не проверять наличие обновлений (не рекомендуется)</t>
  </si>
  <si>
    <t>y</t>
  </si>
  <si>
    <t>расходы на амортизацию основных производственных средств и аренду имущества, используемого в технологическом процессе; </t>
  </si>
  <si>
    <t>общехозяйственные (управленческие) расходы, в том числе расходы на оплату труда и отчисления на социальные нужды; 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</si>
  <si>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 </t>
  </si>
  <si>
    <t>е) об изменении стоимости основных фондов, в том числе за счет ввода (вывода) их из эксплуатации (тыс. рублей); 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</si>
  <si>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</si>
  <si>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</si>
  <si>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</si>
  <si>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</si>
  <si>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</si>
  <si>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</si>
  <si>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</si>
  <si>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</si>
  <si>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</si>
  <si>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</si>
  <si>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</si>
  <si>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</si>
  <si>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</si>
  <si>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</si>
  <si>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</si>
  <si>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</si>
  <si>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</si>
  <si>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</si>
  <si>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</si>
  <si>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</si>
  <si>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</si>
  <si>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</si>
  <si>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AllSheetsInThisWorkbook</t>
  </si>
  <si>
    <t>modChange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</si>
  <si>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</si>
  <si>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</si>
  <si>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</si>
  <si>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</si>
  <si>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</si>
  <si>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</si>
  <si>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е) об условиях, на которых осуществляется поставка регулируемых товаров и (или) оказание регулируемых услуг; </t>
  </si>
  <si>
    <t xml:space="preserve">   При вводе даты на расчетных листах необходимо выполнить двойной щелчок левой кнопки мыши по соответствующей ячейке.</t>
  </si>
  <si>
    <t xml:space="preserve">   Для создания печатной формы необходимо выполнить щелчок левой кнопки мыши по значку принтера (левый верхний угол под заголовком) на листе «Титульный».</t>
  </si>
  <si>
    <t xml:space="preserve">   На листе «Титульный» нужно заполнить все ячейки голубого цвета.</t>
  </si>
  <si>
    <t xml:space="preserve">   Перед началом работы с шаблоном, на листе «Выбор субъекта РФ», Вам необходимо выбрать из выпадающего списка нужный регион. После выбора региона в шаблоне отобразятся листы для заполнения.</t>
  </si>
  <si>
    <t>для устранения ошибок (напр., "Compile error in hidden module")</t>
  </si>
  <si>
    <t>http://support.eias.ru/</t>
  </si>
  <si>
    <r>
      <t xml:space="preserve">• После того, как будут устранены все замечания, при сохранении шаблона появится сообщение </t>
    </r>
    <r>
      <rPr>
        <b/>
        <sz val="10"/>
        <rFont val="Tahoma"/>
        <family val="2"/>
        <charset val="204"/>
      </rPr>
      <t>«Шаблон готов к сохранению без замечаний».</t>
    </r>
  </si>
  <si>
    <t>Укажите, является ли данное юридическое лицо подразделением(филиалом) другой организации</t>
  </si>
  <si>
    <t>12/26/2013  10:53:59 AM</t>
  </si>
  <si>
    <t>Проверка доступных обновлений...</t>
  </si>
  <si>
    <t>Информация</t>
  </si>
  <si>
    <t>12/26/2013  10:54:01 AM</t>
  </si>
  <si>
    <t>Версия шаблона 5.2 актуальна, обновление не требуется</t>
  </si>
  <si>
    <t>Архаринский муниципальный район</t>
  </si>
  <si>
    <t>10605000</t>
  </si>
  <si>
    <t>Поселок Архара</t>
  </si>
  <si>
    <t>10605151</t>
  </si>
  <si>
    <t>ИП Кравченко Е.Л.</t>
  </si>
  <si>
    <t>281000738501</t>
  </si>
  <si>
    <t>281001001</t>
  </si>
  <si>
    <t>Оказание услуг в сфере горячего водоснабжения</t>
  </si>
  <si>
    <t>ООО"Восток теплосеть"</t>
  </si>
  <si>
    <t>2810003885</t>
  </si>
  <si>
    <t>ООО"Тепловик"</t>
  </si>
  <si>
    <t>2810003892</t>
  </si>
  <si>
    <t>Филиал ОАО "Ремонтно-эксплуатационное управление"  "Амурский"</t>
  </si>
  <si>
    <t>7714783092</t>
  </si>
  <si>
    <t>280143001</t>
  </si>
  <si>
    <t>Белогорский муниципальный район</t>
  </si>
  <si>
    <t>10608000</t>
  </si>
  <si>
    <t>Амурское</t>
  </si>
  <si>
    <t>10608404</t>
  </si>
  <si>
    <t>Открытое акционерное общество "Облкоммунсервис"</t>
  </si>
  <si>
    <t>2801154052</t>
  </si>
  <si>
    <t>280101001</t>
  </si>
  <si>
    <t>Белоцерковское</t>
  </si>
  <si>
    <t>10608406</t>
  </si>
  <si>
    <t>Васильевское</t>
  </si>
  <si>
    <t>10608408</t>
  </si>
  <si>
    <t>Великокнязевское</t>
  </si>
  <si>
    <t>10608412</t>
  </si>
  <si>
    <t>Возжаевское</t>
  </si>
  <si>
    <t>10608414</t>
  </si>
  <si>
    <t>Кустанаевское</t>
  </si>
  <si>
    <t>10608420</t>
  </si>
  <si>
    <t>Лохвицкое</t>
  </si>
  <si>
    <t>10608424</t>
  </si>
  <si>
    <t>Некрасовское</t>
  </si>
  <si>
    <t>10608428</t>
  </si>
  <si>
    <t>Никольское</t>
  </si>
  <si>
    <t>10608432</t>
  </si>
  <si>
    <t>Новинское</t>
  </si>
  <si>
    <t>10608436</t>
  </si>
  <si>
    <t>Озерянское</t>
  </si>
  <si>
    <t>10608440</t>
  </si>
  <si>
    <t>Пригородное</t>
  </si>
  <si>
    <t>10608444</t>
  </si>
  <si>
    <t>Светиловское</t>
  </si>
  <si>
    <t>10608449</t>
  </si>
  <si>
    <t>Томичевское</t>
  </si>
  <si>
    <t>10608452</t>
  </si>
  <si>
    <t>Успеновское</t>
  </si>
  <si>
    <t>10608456</t>
  </si>
  <si>
    <t>Благовещенский муниципальный район</t>
  </si>
  <si>
    <t>10611000</t>
  </si>
  <si>
    <t>Волковское</t>
  </si>
  <si>
    <t>10611408</t>
  </si>
  <si>
    <t>МУП "Агропромжилкомэнерго"</t>
  </si>
  <si>
    <t>2812002044</t>
  </si>
  <si>
    <t>281201001</t>
  </si>
  <si>
    <t>ООО "Волковское"</t>
  </si>
  <si>
    <t>2801134070</t>
  </si>
  <si>
    <t>Грибское</t>
  </si>
  <si>
    <t>10611412</t>
  </si>
  <si>
    <t>Гродековское</t>
  </si>
  <si>
    <t>10611413</t>
  </si>
  <si>
    <t>Михайловское</t>
  </si>
  <si>
    <t>10611420</t>
  </si>
  <si>
    <t>ООО "Михайловское"</t>
  </si>
  <si>
    <t>2801109846</t>
  </si>
  <si>
    <t>Новопетровское</t>
  </si>
  <si>
    <t>10611428</t>
  </si>
  <si>
    <t>Новотроицкое</t>
  </si>
  <si>
    <t>10611432</t>
  </si>
  <si>
    <t>ООО "Сергеевское"</t>
  </si>
  <si>
    <t>2801109839</t>
  </si>
  <si>
    <t>Сергеевское</t>
  </si>
  <si>
    <t>10611436</t>
  </si>
  <si>
    <t>Усть-Ивановское</t>
  </si>
  <si>
    <t>10611438</t>
  </si>
  <si>
    <t>Чигиринское</t>
  </si>
  <si>
    <t>10611440</t>
  </si>
  <si>
    <t>Бурейский муниципальный район</t>
  </si>
  <si>
    <t>10615000</t>
  </si>
  <si>
    <t>Поселок Бурея</t>
  </si>
  <si>
    <t>10615157</t>
  </si>
  <si>
    <t>БУМП "Электротеплосеть"</t>
  </si>
  <si>
    <t>2813005425</t>
  </si>
  <si>
    <t>281301001</t>
  </si>
  <si>
    <t>Забайкальская дирекция по тепловодоснабжению - структурное подразделение Центральной дирекции по тепловодоснабжению филиала ОАО "РЖД"</t>
  </si>
  <si>
    <t>7708503727</t>
  </si>
  <si>
    <t>280701001</t>
  </si>
  <si>
    <t>Поселок Новобурейский</t>
  </si>
  <si>
    <t>10615151</t>
  </si>
  <si>
    <t>ОАО "Бурея-кран"</t>
  </si>
  <si>
    <t>2813000804</t>
  </si>
  <si>
    <t>Поселок Талакан</t>
  </si>
  <si>
    <t>10615172</t>
  </si>
  <si>
    <t>ООО "Энергетик"</t>
  </si>
  <si>
    <t>2813006348</t>
  </si>
  <si>
    <t>Родионовское</t>
  </si>
  <si>
    <t>10615440</t>
  </si>
  <si>
    <t>Город Белогорск</t>
  </si>
  <si>
    <t>10710000</t>
  </si>
  <si>
    <t>Вагонное ремонтное депо Белогорск- обособленное структурное подразделение Иркутского филиала ОАО "ВРК-3"</t>
  </si>
  <si>
    <t>7708737500</t>
  </si>
  <si>
    <t>280445001</t>
  </si>
  <si>
    <t>МУП "Электротеплосеть г. Белогорска"</t>
  </si>
  <si>
    <t>2804014416</t>
  </si>
  <si>
    <t>280401001</t>
  </si>
  <si>
    <t>ООО "Агротехсервис"</t>
  </si>
  <si>
    <t>2804010274</t>
  </si>
  <si>
    <t>ООО "Дальжилстрой"</t>
  </si>
  <si>
    <t>2801112768</t>
  </si>
  <si>
    <t>ООО "Котельная"</t>
  </si>
  <si>
    <t>2804011359</t>
  </si>
  <si>
    <t>ООО Тепло-комбинат "Восточный"</t>
  </si>
  <si>
    <t>2804014712</t>
  </si>
  <si>
    <t>Город Благовещенск</t>
  </si>
  <si>
    <t>10701000</t>
  </si>
  <si>
    <t>ЗАО "Амурплодсемпром"</t>
  </si>
  <si>
    <t>2812000840</t>
  </si>
  <si>
    <t>ОАО "Амурские коммунальные системы"</t>
  </si>
  <si>
    <t>2801091892</t>
  </si>
  <si>
    <t>ОАО "ДГК" филиал "Амурская генерация"</t>
  </si>
  <si>
    <t>1434031363</t>
  </si>
  <si>
    <t>280102001</t>
  </si>
  <si>
    <t>Поставка горячей воды</t>
  </si>
  <si>
    <t>ООО "Благовещенский завод строительных материалов"</t>
  </si>
  <si>
    <t>2801151781</t>
  </si>
  <si>
    <t>Общество с ограниченной ответственностью «ЖКХ-Ресурс-Райчихинский»</t>
  </si>
  <si>
    <t>2806008591</t>
  </si>
  <si>
    <t>280601001</t>
  </si>
  <si>
    <t>Город Зея</t>
  </si>
  <si>
    <t>10712000</t>
  </si>
  <si>
    <t>ООО "Тепло 1-5,12"</t>
  </si>
  <si>
    <t>2815005533</t>
  </si>
  <si>
    <t>281501001</t>
  </si>
  <si>
    <t>ООО "Тепло 6-8, 21"</t>
  </si>
  <si>
    <t>2815005565</t>
  </si>
  <si>
    <t>ООО "Тепло 9-11,22"</t>
  </si>
  <si>
    <t>2815005597</t>
  </si>
  <si>
    <t>ООО"Зейские тепловые сети"</t>
  </si>
  <si>
    <t>2815005780</t>
  </si>
  <si>
    <t>280501001</t>
  </si>
  <si>
    <t>Город Райчихинск</t>
  </si>
  <si>
    <t>10720000</t>
  </si>
  <si>
    <t>ОАО "Буреягэсстрой" СМЭУ</t>
  </si>
  <si>
    <t>2813005249</t>
  </si>
  <si>
    <t>Город Свободный</t>
  </si>
  <si>
    <t>10730000</t>
  </si>
  <si>
    <t>ООО "Теплосеть"</t>
  </si>
  <si>
    <t>2807034001</t>
  </si>
  <si>
    <t>ООО "Теплоснаб"</t>
  </si>
  <si>
    <t>2807015489</t>
  </si>
  <si>
    <t>Город Тында</t>
  </si>
  <si>
    <t>10732000</t>
  </si>
  <si>
    <t>Дистанция тепловых сетей Дальневосточной Дирекции по тепловодоснабжению структурного подразделения Центральной Дирекции по тепловодоснабжению - филиала ОАО "Российские железные дороги"</t>
  </si>
  <si>
    <t>280801001</t>
  </si>
  <si>
    <t>МУП "Горэлектротеплосеть" г.Тында</t>
  </si>
  <si>
    <t>2808002098</t>
  </si>
  <si>
    <t>ОАО "Коммунальные системы БАМа"</t>
  </si>
  <si>
    <t>2808023556</t>
  </si>
  <si>
    <t>Город Шимановск</t>
  </si>
  <si>
    <t>10740000</t>
  </si>
  <si>
    <t>ЗАО "Холдинг"</t>
  </si>
  <si>
    <t>2809003633</t>
  </si>
  <si>
    <t>280901001</t>
  </si>
  <si>
    <t>ОАО ДЭП №190</t>
  </si>
  <si>
    <t>2829001730</t>
  </si>
  <si>
    <t>Завитинский муниципальный район</t>
  </si>
  <si>
    <t>10621000</t>
  </si>
  <si>
    <t>Албазинское</t>
  </si>
  <si>
    <t>10621404</t>
  </si>
  <si>
    <t>Антоновское</t>
  </si>
  <si>
    <t>10621408</t>
  </si>
  <si>
    <t>Белояровское</t>
  </si>
  <si>
    <t>10621412</t>
  </si>
  <si>
    <t>Болдыревское</t>
  </si>
  <si>
    <t>10621416</t>
  </si>
  <si>
    <t>Верхнеильиновское</t>
  </si>
  <si>
    <t>10621424</t>
  </si>
  <si>
    <t>Город Завитинск</t>
  </si>
  <si>
    <t>10621101</t>
  </si>
  <si>
    <t>ООО "Торгово-производственная компания "Дальстройсервис"</t>
  </si>
  <si>
    <t>2801155810</t>
  </si>
  <si>
    <t>281401001</t>
  </si>
  <si>
    <t>Иннокентьевское</t>
  </si>
  <si>
    <t>10621428</t>
  </si>
  <si>
    <t>Куприяновское</t>
  </si>
  <si>
    <t>10621440</t>
  </si>
  <si>
    <t>Преображеновское</t>
  </si>
  <si>
    <t>10621420</t>
  </si>
  <si>
    <t>10621444</t>
  </si>
  <si>
    <t>Зейский муниципальный район</t>
  </si>
  <si>
    <t>10625000</t>
  </si>
  <si>
    <t>Береговое</t>
  </si>
  <si>
    <t>10625420</t>
  </si>
  <si>
    <t>ООО"Береговские теплосистемы"</t>
  </si>
  <si>
    <t>2815014048</t>
  </si>
  <si>
    <t>Верхнезейское</t>
  </si>
  <si>
    <t>10625414</t>
  </si>
  <si>
    <t>Дугдинское</t>
  </si>
  <si>
    <t>10625423</t>
  </si>
  <si>
    <t>Огоронское</t>
  </si>
  <si>
    <t>10625441</t>
  </si>
  <si>
    <t>Тунгалинское</t>
  </si>
  <si>
    <t>10625457</t>
  </si>
  <si>
    <t>Ивановский муниципальный район</t>
  </si>
  <si>
    <t>10628000</t>
  </si>
  <si>
    <t>Березовское</t>
  </si>
  <si>
    <t>10628407</t>
  </si>
  <si>
    <t>Ивановское</t>
  </si>
  <si>
    <t>10628416</t>
  </si>
  <si>
    <t>Колхоз "Луч"</t>
  </si>
  <si>
    <t>2816000190</t>
  </si>
  <si>
    <t>281601001</t>
  </si>
  <si>
    <t>ООО "Теплодом"</t>
  </si>
  <si>
    <t>2816007942</t>
  </si>
  <si>
    <t>2816008110</t>
  </si>
  <si>
    <t>Николаевское</t>
  </si>
  <si>
    <t>10628420</t>
  </si>
  <si>
    <t>Новоалексеевское</t>
  </si>
  <si>
    <t>10628424</t>
  </si>
  <si>
    <t>Новоивановское</t>
  </si>
  <si>
    <t>10628425</t>
  </si>
  <si>
    <t>Среднебельское</t>
  </si>
  <si>
    <t>10628440</t>
  </si>
  <si>
    <t>ООО "Теплосервис"</t>
  </si>
  <si>
    <t>2816008551</t>
  </si>
  <si>
    <t>Черемховское</t>
  </si>
  <si>
    <t>10628448</t>
  </si>
  <si>
    <t>Магдагачинский муниципальный район</t>
  </si>
  <si>
    <t>10631000</t>
  </si>
  <si>
    <t>Гонжинское</t>
  </si>
  <si>
    <t>10631404</t>
  </si>
  <si>
    <t>Дактуйское</t>
  </si>
  <si>
    <t>10631408</t>
  </si>
  <si>
    <t>Поселок Магдагачи</t>
  </si>
  <si>
    <t>10631151</t>
  </si>
  <si>
    <t>ООО "ЖКХ-Ресурс"</t>
  </si>
  <si>
    <t>2801162751</t>
  </si>
  <si>
    <t>ООО Тепло-водоканал"</t>
  </si>
  <si>
    <t>2818005387</t>
  </si>
  <si>
    <t>281801001</t>
  </si>
  <si>
    <t>Поселок Ушумун</t>
  </si>
  <si>
    <t>10631170</t>
  </si>
  <si>
    <t>Тыгдинское</t>
  </si>
  <si>
    <t>10631422</t>
  </si>
  <si>
    <t>Черняевское</t>
  </si>
  <si>
    <t>10631428</t>
  </si>
  <si>
    <t>Мазановский муниципальный район</t>
  </si>
  <si>
    <t>10632000</t>
  </si>
  <si>
    <t>10632404</t>
  </si>
  <si>
    <t>Богословское</t>
  </si>
  <si>
    <t>10632408</t>
  </si>
  <si>
    <t>Дмитриевское</t>
  </si>
  <si>
    <t>10632416</t>
  </si>
  <si>
    <t>Краснояровское</t>
  </si>
  <si>
    <t>10632420</t>
  </si>
  <si>
    <t>Мазановское</t>
  </si>
  <si>
    <t>10632424</t>
  </si>
  <si>
    <t>Майское</t>
  </si>
  <si>
    <t>10632425</t>
  </si>
  <si>
    <t>Маргаритовское</t>
  </si>
  <si>
    <t>10632428</t>
  </si>
  <si>
    <t>Молчановское</t>
  </si>
  <si>
    <t>10632432</t>
  </si>
  <si>
    <t>Новокиевское</t>
  </si>
  <si>
    <t>10632436</t>
  </si>
  <si>
    <t>Мазановское УМП "Транспортное"</t>
  </si>
  <si>
    <t>2819014507</t>
  </si>
  <si>
    <t>281901001</t>
  </si>
  <si>
    <t>ОАО "Мазановскагропромстрой"</t>
  </si>
  <si>
    <t>2819002710</t>
  </si>
  <si>
    <t>Новороссийское</t>
  </si>
  <si>
    <t>10632440</t>
  </si>
  <si>
    <t>Практичанское</t>
  </si>
  <si>
    <t>10632448</t>
  </si>
  <si>
    <t>Путятинское</t>
  </si>
  <si>
    <t>10632452</t>
  </si>
  <si>
    <t>Романкауцкое</t>
  </si>
  <si>
    <t>10632456</t>
  </si>
  <si>
    <t>Сапроновское</t>
  </si>
  <si>
    <t>10632460</t>
  </si>
  <si>
    <t>Угловское</t>
  </si>
  <si>
    <t>10632464</t>
  </si>
  <si>
    <t>Михайловский муниципальный район</t>
  </si>
  <si>
    <t>10635000</t>
  </si>
  <si>
    <t>Воскресеновское</t>
  </si>
  <si>
    <t>10635408</t>
  </si>
  <si>
    <t>ООО "Жилкомфорт"</t>
  </si>
  <si>
    <t>2820009942</t>
  </si>
  <si>
    <t>282001001</t>
  </si>
  <si>
    <t>Димское</t>
  </si>
  <si>
    <t>10635412</t>
  </si>
  <si>
    <t>Дубовское</t>
  </si>
  <si>
    <t>10635416</t>
  </si>
  <si>
    <t>Зеленоборское</t>
  </si>
  <si>
    <t>10635420</t>
  </si>
  <si>
    <t>ООО "ЭнергоСтройСервис"</t>
  </si>
  <si>
    <t>2820004711</t>
  </si>
  <si>
    <t>Ильиновское</t>
  </si>
  <si>
    <t>10635424</t>
  </si>
  <si>
    <t>Калининское</t>
  </si>
  <si>
    <t>10635428</t>
  </si>
  <si>
    <t>Коршуновское</t>
  </si>
  <si>
    <t>10635432</t>
  </si>
  <si>
    <t>10635436</t>
  </si>
  <si>
    <t>Новочесноковское</t>
  </si>
  <si>
    <t>10635440</t>
  </si>
  <si>
    <t>Поярковское</t>
  </si>
  <si>
    <t>10635442</t>
  </si>
  <si>
    <t>ОАО ПМК-103</t>
  </si>
  <si>
    <t>2820000770</t>
  </si>
  <si>
    <t>Чесноковское</t>
  </si>
  <si>
    <t>10635444</t>
  </si>
  <si>
    <t>Октябрьский муниципальный район</t>
  </si>
  <si>
    <t>10638000</t>
  </si>
  <si>
    <t>Борисоглебское</t>
  </si>
  <si>
    <t>10638402</t>
  </si>
  <si>
    <t>Варваровское</t>
  </si>
  <si>
    <t>10638405</t>
  </si>
  <si>
    <t>ООО "Варваровский Коммунальщик -1"</t>
  </si>
  <si>
    <t>2821007433</t>
  </si>
  <si>
    <t>282101001</t>
  </si>
  <si>
    <t>ООО "Варваровский Коммунальщик-2"</t>
  </si>
  <si>
    <t>2821007497</t>
  </si>
  <si>
    <t>ООО "Варваровское домоуправление"</t>
  </si>
  <si>
    <t>2821003990</t>
  </si>
  <si>
    <t>Восточное</t>
  </si>
  <si>
    <t>10638408</t>
  </si>
  <si>
    <t>Екатеринославское</t>
  </si>
  <si>
    <t>10638403</t>
  </si>
  <si>
    <t>Королинское</t>
  </si>
  <si>
    <t>10638424</t>
  </si>
  <si>
    <t>Максимовское</t>
  </si>
  <si>
    <t>10638412</t>
  </si>
  <si>
    <t>Мухинское</t>
  </si>
  <si>
    <t>10638416</t>
  </si>
  <si>
    <t>Николо-Александровское</t>
  </si>
  <si>
    <t>10638420</t>
  </si>
  <si>
    <t>Новомихайловское</t>
  </si>
  <si>
    <t>10638428</t>
  </si>
  <si>
    <t>Панинское</t>
  </si>
  <si>
    <t>10638429</t>
  </si>
  <si>
    <t>Переясловское</t>
  </si>
  <si>
    <t>10638433</t>
  </si>
  <si>
    <t>Песчаноозерское</t>
  </si>
  <si>
    <t>10638432</t>
  </si>
  <si>
    <t>Романовское</t>
  </si>
  <si>
    <t>10638436</t>
  </si>
  <si>
    <t>Смеловское</t>
  </si>
  <si>
    <t>10638440</t>
  </si>
  <si>
    <t>Трудовое</t>
  </si>
  <si>
    <t>10638404</t>
  </si>
  <si>
    <t>Поселок Углегорск (ЗАТО)</t>
  </si>
  <si>
    <t>10770000</t>
  </si>
  <si>
    <t>МУЖЭП ЗАТО Углегорск</t>
  </si>
  <si>
    <t>2823005248</t>
  </si>
  <si>
    <t>282301001</t>
  </si>
  <si>
    <t>Прогресс</t>
  </si>
  <si>
    <t>10775000</t>
  </si>
  <si>
    <t>ООО "Амурская Угольная Компания"</t>
  </si>
  <si>
    <t>2806007005</t>
  </si>
  <si>
    <t>ООО "Комуслуги"</t>
  </si>
  <si>
    <t>2806006594</t>
  </si>
  <si>
    <t>Ромненский муниципальный район</t>
  </si>
  <si>
    <t>10640000</t>
  </si>
  <si>
    <t>Амаранское</t>
  </si>
  <si>
    <t>10640404</t>
  </si>
  <si>
    <t>МУП "Ромненские коммунальные сети"</t>
  </si>
  <si>
    <t>2822003720</t>
  </si>
  <si>
    <t>282201001</t>
  </si>
  <si>
    <t>Верхнебельское</t>
  </si>
  <si>
    <t>10640408</t>
  </si>
  <si>
    <t>Дальневосточное</t>
  </si>
  <si>
    <t>10640412</t>
  </si>
  <si>
    <t>Знаменское</t>
  </si>
  <si>
    <t>10640416</t>
  </si>
  <si>
    <t>Калиновское</t>
  </si>
  <si>
    <t>10640420</t>
  </si>
  <si>
    <t>Каховское</t>
  </si>
  <si>
    <t>10640424</t>
  </si>
  <si>
    <t>Поздеевское</t>
  </si>
  <si>
    <t>10640428</t>
  </si>
  <si>
    <t>Ромненское</t>
  </si>
  <si>
    <t>10640440</t>
  </si>
  <si>
    <t>Святоруссовское</t>
  </si>
  <si>
    <t>10640444</t>
  </si>
  <si>
    <t>Чергалинское</t>
  </si>
  <si>
    <t>10640449</t>
  </si>
  <si>
    <t>Свободненский муниципальный район</t>
  </si>
  <si>
    <t>10642000</t>
  </si>
  <si>
    <t>10642412</t>
  </si>
  <si>
    <t>ООО "Районные коммунальные системы"</t>
  </si>
  <si>
    <t>2823007904</t>
  </si>
  <si>
    <t>Желтояровское</t>
  </si>
  <si>
    <t>10642416</t>
  </si>
  <si>
    <t>Загорно-Селитьбинское</t>
  </si>
  <si>
    <t>10642420</t>
  </si>
  <si>
    <t>Климоуцевское</t>
  </si>
  <si>
    <t>10642424</t>
  </si>
  <si>
    <t>Костюковское</t>
  </si>
  <si>
    <t>10642428</t>
  </si>
  <si>
    <t>Курганское</t>
  </si>
  <si>
    <t>10642430</t>
  </si>
  <si>
    <t>Малосазанское</t>
  </si>
  <si>
    <t>10642434</t>
  </si>
  <si>
    <t>Маркучинское</t>
  </si>
  <si>
    <t>10642436</t>
  </si>
  <si>
    <t>Москвитинское</t>
  </si>
  <si>
    <t>10642440</t>
  </si>
  <si>
    <t>Нижнебузулинское</t>
  </si>
  <si>
    <t>10642444</t>
  </si>
  <si>
    <t>Новгородское</t>
  </si>
  <si>
    <t>10642432</t>
  </si>
  <si>
    <t>10642448</t>
  </si>
  <si>
    <t>Новостепановское</t>
  </si>
  <si>
    <t>10642456</t>
  </si>
  <si>
    <t>Петропавловское</t>
  </si>
  <si>
    <t>10642460</t>
  </si>
  <si>
    <t>Рогачевское</t>
  </si>
  <si>
    <t>10642464</t>
  </si>
  <si>
    <t>Семеновское</t>
  </si>
  <si>
    <t>10642468</t>
  </si>
  <si>
    <t>Серебрянское</t>
  </si>
  <si>
    <t>10642470</t>
  </si>
  <si>
    <t>Сычевское</t>
  </si>
  <si>
    <t>10642476</t>
  </si>
  <si>
    <t>Талалинское</t>
  </si>
  <si>
    <t>10642480</t>
  </si>
  <si>
    <t>Усть-Перское</t>
  </si>
  <si>
    <t>10642482</t>
  </si>
  <si>
    <t>Черниговское</t>
  </si>
  <si>
    <t>10642484</t>
  </si>
  <si>
    <t>Черновское</t>
  </si>
  <si>
    <t>10642488</t>
  </si>
  <si>
    <t>Селемджинский муниципальный район</t>
  </si>
  <si>
    <t>10645000</t>
  </si>
  <si>
    <t>Исинское</t>
  </si>
  <si>
    <t>10645405</t>
  </si>
  <si>
    <t>Норское</t>
  </si>
  <si>
    <t>10645408</t>
  </si>
  <si>
    <t>Поселок Февральск</t>
  </si>
  <si>
    <t>10645189</t>
  </si>
  <si>
    <t>Серышевский муниципальный район</t>
  </si>
  <si>
    <t>10647000</t>
  </si>
  <si>
    <t>Аргинское</t>
  </si>
  <si>
    <t>10647404</t>
  </si>
  <si>
    <t>Водораздельненское</t>
  </si>
  <si>
    <t>10647420</t>
  </si>
  <si>
    <t>Лебяжьевское</t>
  </si>
  <si>
    <t>10647428</t>
  </si>
  <si>
    <t>Новосергеевское</t>
  </si>
  <si>
    <t>10647436</t>
  </si>
  <si>
    <t>ООО " ЖКХ Томское-2"</t>
  </si>
  <si>
    <t>2824004896</t>
  </si>
  <si>
    <t>282401001</t>
  </si>
  <si>
    <t>Озерненское</t>
  </si>
  <si>
    <t>10647440</t>
  </si>
  <si>
    <t>Полянское</t>
  </si>
  <si>
    <t>10647444</t>
  </si>
  <si>
    <t>Поселок Серышево</t>
  </si>
  <si>
    <t>10647151</t>
  </si>
  <si>
    <t>Сосновское</t>
  </si>
  <si>
    <t>10647416</t>
  </si>
  <si>
    <t>Томское</t>
  </si>
  <si>
    <t>10647448</t>
  </si>
  <si>
    <t>МУП "Теплоэнерго г. Белогорск"</t>
  </si>
  <si>
    <t>2804015434</t>
  </si>
  <si>
    <t>ООО "ЖКХ Томское"</t>
  </si>
  <si>
    <t>2824004582</t>
  </si>
  <si>
    <t>Широкологское</t>
  </si>
  <si>
    <t>10647460</t>
  </si>
  <si>
    <t>Сковородинский муниципальный район</t>
  </si>
  <si>
    <t>10649000</t>
  </si>
  <si>
    <t>Город Сковородино</t>
  </si>
  <si>
    <t>10649101</t>
  </si>
  <si>
    <t>ОАО "Энерготерминал"</t>
  </si>
  <si>
    <t>7703639266</t>
  </si>
  <si>
    <t>282645002</t>
  </si>
  <si>
    <t>Джалиндинское</t>
  </si>
  <si>
    <t>10649408</t>
  </si>
  <si>
    <t>Неверское</t>
  </si>
  <si>
    <t>10649414</t>
  </si>
  <si>
    <t>Поселок Ерофей Павлович</t>
  </si>
  <si>
    <t>10649155</t>
  </si>
  <si>
    <t>Поселок Уруша</t>
  </si>
  <si>
    <t>10649185</t>
  </si>
  <si>
    <t>МУП "Энергоресурс" рабочего поселка (п.г.т.) Уруша</t>
  </si>
  <si>
    <t>2826006553</t>
  </si>
  <si>
    <t>282601001</t>
  </si>
  <si>
    <t>Солнечное</t>
  </si>
  <si>
    <t>10649415</t>
  </si>
  <si>
    <t>Талданское</t>
  </si>
  <si>
    <t>10649418</t>
  </si>
  <si>
    <t>Талданский щебеночный завод - филиал ОАО "Первая нерудная компания"</t>
  </si>
  <si>
    <t>7708670326</t>
  </si>
  <si>
    <t>282603001</t>
  </si>
  <si>
    <t>Тахтамыгдинское</t>
  </si>
  <si>
    <t>10649420</t>
  </si>
  <si>
    <t>Тамбовский муниципальный район</t>
  </si>
  <si>
    <t>10651000</t>
  </si>
  <si>
    <t>Тамбовское</t>
  </si>
  <si>
    <t>10651456</t>
  </si>
  <si>
    <t>Тындинский муниципальный район</t>
  </si>
  <si>
    <t>10654000</t>
  </si>
  <si>
    <t>Аносовское</t>
  </si>
  <si>
    <t>10654402</t>
  </si>
  <si>
    <t>ООО "Коммунальные системы БАМа"</t>
  </si>
  <si>
    <t>2808021326</t>
  </si>
  <si>
    <t>Беленький сельсовет</t>
  </si>
  <si>
    <t>10654404</t>
  </si>
  <si>
    <t>10654405</t>
  </si>
  <si>
    <t>Дипкунское</t>
  </si>
  <si>
    <t>10654414</t>
  </si>
  <si>
    <t>Кувыктинское</t>
  </si>
  <si>
    <t>10654407</t>
  </si>
  <si>
    <t>Ларбинское</t>
  </si>
  <si>
    <t>10654410</t>
  </si>
  <si>
    <t>Лопчинское</t>
  </si>
  <si>
    <t>10654412</t>
  </si>
  <si>
    <t>Маревское</t>
  </si>
  <si>
    <t>10654415</t>
  </si>
  <si>
    <t>Моготское</t>
  </si>
  <si>
    <t>10654411</t>
  </si>
  <si>
    <t>Муртыгитское</t>
  </si>
  <si>
    <t>10654403</t>
  </si>
  <si>
    <t>Нюкжинское</t>
  </si>
  <si>
    <t>10654408</t>
  </si>
  <si>
    <t>Олекминское</t>
  </si>
  <si>
    <t>10654409</t>
  </si>
  <si>
    <t>Первомайское</t>
  </si>
  <si>
    <t>10654413</t>
  </si>
  <si>
    <t>ООО "Регион"</t>
  </si>
  <si>
    <t>2808023299</t>
  </si>
  <si>
    <t>ООО "Регион-2"</t>
  </si>
  <si>
    <t>2808111650</t>
  </si>
  <si>
    <t>Тутаульское</t>
  </si>
  <si>
    <t>10654416</t>
  </si>
  <si>
    <t>Усть-Нюкжинское</t>
  </si>
  <si>
    <t>10654425</t>
  </si>
  <si>
    <t>Хорогочинское</t>
  </si>
  <si>
    <t>10654428</t>
  </si>
  <si>
    <t>Чильчинское</t>
  </si>
  <si>
    <t>10654430</t>
  </si>
  <si>
    <t>Юкталинское</t>
  </si>
  <si>
    <t>10654439</t>
  </si>
  <si>
    <t>Шимановский муниципальный район</t>
  </si>
  <si>
    <t>10655000</t>
  </si>
  <si>
    <t>Актайское</t>
  </si>
  <si>
    <t>10655404</t>
  </si>
  <si>
    <t>ООО "Ушаковское"</t>
  </si>
  <si>
    <t>2829002878</t>
  </si>
  <si>
    <t>282901001</t>
  </si>
  <si>
    <t>Береинское</t>
  </si>
  <si>
    <t>10655412</t>
  </si>
  <si>
    <t>Малиновское</t>
  </si>
  <si>
    <t>10655472</t>
  </si>
  <si>
    <t>10655424</t>
  </si>
  <si>
    <t>Нововоскресеновское</t>
  </si>
  <si>
    <t>10655428</t>
  </si>
  <si>
    <t>Новогеоргиевское</t>
  </si>
  <si>
    <t>10655432</t>
  </si>
  <si>
    <t>Петрушинское</t>
  </si>
  <si>
    <t>10655436</t>
  </si>
  <si>
    <t>Саскалинское</t>
  </si>
  <si>
    <t>10655444</t>
  </si>
  <si>
    <t>Свободнотрудское</t>
  </si>
  <si>
    <t>10655452</t>
  </si>
  <si>
    <t>Селетканское</t>
  </si>
  <si>
    <t>10655456</t>
  </si>
  <si>
    <t>Симоновское</t>
  </si>
  <si>
    <t>10655460</t>
  </si>
  <si>
    <t>Ураловское</t>
  </si>
  <si>
    <t>10655462</t>
  </si>
  <si>
    <t>Ушаковское</t>
  </si>
  <si>
    <t>10655468</t>
  </si>
  <si>
    <t>Чагоянское</t>
  </si>
  <si>
    <t>10655480</t>
  </si>
  <si>
    <t>ОАО "РАО ЭС Востока"</t>
  </si>
  <si>
    <t>2801133630</t>
  </si>
  <si>
    <t>997450001</t>
  </si>
  <si>
    <t>Дата последнего обновления реестра организаций: 26.12.2013 10:54:17</t>
  </si>
  <si>
    <t>10605402</t>
  </si>
  <si>
    <t>Аркадьевское</t>
  </si>
  <si>
    <t>10605404</t>
  </si>
  <si>
    <t>Вольненское</t>
  </si>
  <si>
    <t>10605408</t>
  </si>
  <si>
    <t>Грибовское</t>
  </si>
  <si>
    <t>10605412</t>
  </si>
  <si>
    <t>10605424</t>
  </si>
  <si>
    <t>Касаткинское</t>
  </si>
  <si>
    <t>10605432</t>
  </si>
  <si>
    <t>Кундурское</t>
  </si>
  <si>
    <t>10605440</t>
  </si>
  <si>
    <t>Ленинское</t>
  </si>
  <si>
    <t>10605444</t>
  </si>
  <si>
    <t>10605448</t>
  </si>
  <si>
    <t>Новоспасское</t>
  </si>
  <si>
    <t>10605452</t>
  </si>
  <si>
    <t>Отважненское</t>
  </si>
  <si>
    <t>10605456</t>
  </si>
  <si>
    <t>Северное</t>
  </si>
  <si>
    <t>10605460</t>
  </si>
  <si>
    <t>Урильское</t>
  </si>
  <si>
    <t>10605464</t>
  </si>
  <si>
    <t>10605468</t>
  </si>
  <si>
    <t>Ядринское</t>
  </si>
  <si>
    <t>10605472</t>
  </si>
  <si>
    <t>Марковское</t>
  </si>
  <si>
    <t>10611416</t>
  </si>
  <si>
    <t>Натальинское</t>
  </si>
  <si>
    <t>10611424</t>
  </si>
  <si>
    <t>Алексеевское</t>
  </si>
  <si>
    <t>10615404</t>
  </si>
  <si>
    <t>Виноградовское</t>
  </si>
  <si>
    <t>10615412</t>
  </si>
  <si>
    <t>Долдыканское</t>
  </si>
  <si>
    <t>10615414</t>
  </si>
  <si>
    <t>10615432</t>
  </si>
  <si>
    <t>Райчихинское</t>
  </si>
  <si>
    <t>10615436</t>
  </si>
  <si>
    <t>Старорайчихинское</t>
  </si>
  <si>
    <t>10615441</t>
  </si>
  <si>
    <t>10615444</t>
  </si>
  <si>
    <t>Алгачинское</t>
  </si>
  <si>
    <t>10625408</t>
  </si>
  <si>
    <t>Амуро-Балтийское</t>
  </si>
  <si>
    <t>10625404</t>
  </si>
  <si>
    <t>Бомнакское</t>
  </si>
  <si>
    <t>10625412</t>
  </si>
  <si>
    <t>Горненское</t>
  </si>
  <si>
    <t>10625417</t>
  </si>
  <si>
    <t>Золотогорское</t>
  </si>
  <si>
    <t>10625424</t>
  </si>
  <si>
    <t>10625428</t>
  </si>
  <si>
    <t>10625432</t>
  </si>
  <si>
    <t>Овсянковское</t>
  </si>
  <si>
    <t>10625440</t>
  </si>
  <si>
    <t>Октябрьское</t>
  </si>
  <si>
    <t>10625442</t>
  </si>
  <si>
    <t>Поляковское</t>
  </si>
  <si>
    <t>10625443</t>
  </si>
  <si>
    <t>Сианское</t>
  </si>
  <si>
    <t>10625450</t>
  </si>
  <si>
    <t>Снежногорское</t>
  </si>
  <si>
    <t>10625456</t>
  </si>
  <si>
    <t>Сосновоборское</t>
  </si>
  <si>
    <t>10625452</t>
  </si>
  <si>
    <t>Умлеканское</t>
  </si>
  <si>
    <t>10625460</t>
  </si>
  <si>
    <t>Хвойненское</t>
  </si>
  <si>
    <t>10625444</t>
  </si>
  <si>
    <t>Чалбачинское</t>
  </si>
  <si>
    <t>10625462</t>
  </si>
  <si>
    <t>Юбилейненское</t>
  </si>
  <si>
    <t>10625464</t>
  </si>
  <si>
    <t>Андреевское</t>
  </si>
  <si>
    <t>10628402</t>
  </si>
  <si>
    <t>Анновское</t>
  </si>
  <si>
    <t>10628404</t>
  </si>
  <si>
    <t>10628410</t>
  </si>
  <si>
    <t>Ерковецкое</t>
  </si>
  <si>
    <t>10628412</t>
  </si>
  <si>
    <t>Константиноградовское</t>
  </si>
  <si>
    <t>10628417</t>
  </si>
  <si>
    <t>10628428</t>
  </si>
  <si>
    <t>Правовосточное</t>
  </si>
  <si>
    <t>10628432</t>
  </si>
  <si>
    <t>Приозерное</t>
  </si>
  <si>
    <t>10628436</t>
  </si>
  <si>
    <t>Семиозерское</t>
  </si>
  <si>
    <t>10628439</t>
  </si>
  <si>
    <t>Троицкое</t>
  </si>
  <si>
    <t>10628441</t>
  </si>
  <si>
    <t>Константиновский муниципальный район</t>
  </si>
  <si>
    <t>10630000</t>
  </si>
  <si>
    <t>Верхнеполтавское</t>
  </si>
  <si>
    <t>10630404</t>
  </si>
  <si>
    <t>Верхнеуртуйское</t>
  </si>
  <si>
    <t>10630408</t>
  </si>
  <si>
    <t>Войковское</t>
  </si>
  <si>
    <t>10630410</t>
  </si>
  <si>
    <t>Зеньковское</t>
  </si>
  <si>
    <t>10630412</t>
  </si>
  <si>
    <t>Золотоножское</t>
  </si>
  <si>
    <t>10630414</t>
  </si>
  <si>
    <t>Ключевское</t>
  </si>
  <si>
    <t>10630416</t>
  </si>
  <si>
    <t>Коврижское</t>
  </si>
  <si>
    <t>10630420</t>
  </si>
  <si>
    <t>Константиновское</t>
  </si>
  <si>
    <t>10630424</t>
  </si>
  <si>
    <t>Крестовоздвиженское</t>
  </si>
  <si>
    <t>10630428</t>
  </si>
  <si>
    <t>Нижнеполтавское</t>
  </si>
  <si>
    <t>10630432</t>
  </si>
  <si>
    <t>10630436</t>
  </si>
  <si>
    <t>10630440</t>
  </si>
  <si>
    <t>Орловское</t>
  </si>
  <si>
    <t>10630444</t>
  </si>
  <si>
    <t>Семидомское</t>
  </si>
  <si>
    <t>10630450</t>
  </si>
  <si>
    <t>Среднеполтавское</t>
  </si>
  <si>
    <t>10630453</t>
  </si>
  <si>
    <t>Гудачинское</t>
  </si>
  <si>
    <t>10631406</t>
  </si>
  <si>
    <t>Кузнецовское</t>
  </si>
  <si>
    <t>10631412</t>
  </si>
  <si>
    <t>Поселок Сиваки</t>
  </si>
  <si>
    <t>10631160</t>
  </si>
  <si>
    <t>Толбузинское</t>
  </si>
  <si>
    <t>10631420</t>
  </si>
  <si>
    <t>Чалганское</t>
  </si>
  <si>
    <t>10631424</t>
  </si>
  <si>
    <t>Рогозовское</t>
  </si>
  <si>
    <t>10640436</t>
  </si>
  <si>
    <t>Голубинское</t>
  </si>
  <si>
    <t>10642404</t>
  </si>
  <si>
    <t>10645404</t>
  </si>
  <si>
    <t>Поселок Златоустовск</t>
  </si>
  <si>
    <t>10645162</t>
  </si>
  <si>
    <t>Поселок Коболдо</t>
  </si>
  <si>
    <t>10645168</t>
  </si>
  <si>
    <t>Поселок Огоджа</t>
  </si>
  <si>
    <t>10645176</t>
  </si>
  <si>
    <t>Поселок Стойба</t>
  </si>
  <si>
    <t>10645180</t>
  </si>
  <si>
    <t>Поселок Токур</t>
  </si>
  <si>
    <t>10645185</t>
  </si>
  <si>
    <t>Поселок Экимчан</t>
  </si>
  <si>
    <t>10645151</t>
  </si>
  <si>
    <t>Большесазанское</t>
  </si>
  <si>
    <t>10647412</t>
  </si>
  <si>
    <t>Казанское</t>
  </si>
  <si>
    <t>10647424</t>
  </si>
  <si>
    <t>Лермонтовское</t>
  </si>
  <si>
    <t>10647408</t>
  </si>
  <si>
    <t>Лиманновское</t>
  </si>
  <si>
    <t>10647432</t>
  </si>
  <si>
    <t>Украинское</t>
  </si>
  <si>
    <t>10647452</t>
  </si>
  <si>
    <t>Фроловское</t>
  </si>
  <si>
    <t>10647456</t>
  </si>
  <si>
    <t>10649404</t>
  </si>
  <si>
    <t>Жариковское</t>
  </si>
  <si>
    <t>10651408</t>
  </si>
  <si>
    <t>Козьмодемьяновское</t>
  </si>
  <si>
    <t>10651412</t>
  </si>
  <si>
    <t>Красненское</t>
  </si>
  <si>
    <t>10651416</t>
  </si>
  <si>
    <t>Куропатинское</t>
  </si>
  <si>
    <t>10651420</t>
  </si>
  <si>
    <t>Лазаревское</t>
  </si>
  <si>
    <t>10651424</t>
  </si>
  <si>
    <t>10651421</t>
  </si>
  <si>
    <t>Муравьевское</t>
  </si>
  <si>
    <t>10651432</t>
  </si>
  <si>
    <t>10651436</t>
  </si>
  <si>
    <t>Новоалександровское</t>
  </si>
  <si>
    <t>10651440</t>
  </si>
  <si>
    <t>Привольненское</t>
  </si>
  <si>
    <t>10651442</t>
  </si>
  <si>
    <t>Придорожненское</t>
  </si>
  <si>
    <t>10651444</t>
  </si>
  <si>
    <t>Раздольненское</t>
  </si>
  <si>
    <t>10651448</t>
  </si>
  <si>
    <t>Садовское</t>
  </si>
  <si>
    <t>10651452</t>
  </si>
  <si>
    <t>Толстовское</t>
  </si>
  <si>
    <t>10651460</t>
  </si>
  <si>
    <t>Соловьевское</t>
  </si>
  <si>
    <t>10654441</t>
  </si>
  <si>
    <t>Урканское</t>
  </si>
  <si>
    <t>10654417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</si>
  <si>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</si>
  <si>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</si>
  <si>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</si>
  <si>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</si>
  <si>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</si>
  <si>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</si>
  <si>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</si>
  <si>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</si>
  <si>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</si>
  <si>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</si>
  <si>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</si>
  <si>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</si>
  <si>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</si>
  <si>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</si>
  <si>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</si>
  <si>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</si>
  <si>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</si>
  <si>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</si>
  <si>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</si>
  <si>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</si>
  <si>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</si>
  <si>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</si>
  <si>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</si>
  <si>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</si>
  <si>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</si>
  <si>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</si>
  <si>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</si>
  <si>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</si>
  <si>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</si>
  <si>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На сайте регулирующего органа</t>
  </si>
  <si>
    <t>a</t>
  </si>
  <si>
    <t>01.01.2014</t>
  </si>
  <si>
    <t>31.12.2014</t>
  </si>
  <si>
    <t>город Благовещенск</t>
  </si>
  <si>
    <t>Дата последнего обновления реестра МР/МО: 26.12.2013 11:00:55</t>
  </si>
  <si>
    <t>67500, Амурская область, город Благовещенск, ул. Амурская, 296</t>
  </si>
  <si>
    <t>Куприна Наталия Юрьевна</t>
  </si>
  <si>
    <t>8 (4162) 220-737</t>
  </si>
  <si>
    <t>Титульный!F13</t>
  </si>
  <si>
    <t>Не указан источник информации: 'Печатное издание' на листе 'Титульный'!</t>
  </si>
  <si>
    <t>Предупреждение</t>
  </si>
  <si>
    <t>Ссылки на публикации!L16</t>
  </si>
  <si>
    <t>Тырина Анна Борисовна</t>
  </si>
  <si>
    <t>8(4162) 220-735</t>
  </si>
  <si>
    <t>Белобородова Елена Сергеевна</t>
  </si>
  <si>
    <t>Ведущий специалист сектора тарифообразования</t>
  </si>
  <si>
    <t>8(4162) 220-733</t>
  </si>
  <si>
    <t>e.beloborodova@amurcomsys.ru</t>
  </si>
  <si>
    <t>1/10/2014  11:55:36 AM</t>
  </si>
  <si>
    <t>1/10/2014  11:55:38 AM</t>
  </si>
  <si>
    <t>ы</t>
  </si>
  <si>
    <t>18.12.2013</t>
  </si>
  <si>
    <t>30.06.2014</t>
  </si>
  <si>
    <t>01.07.2014</t>
  </si>
  <si>
    <t>262 пр/в</t>
  </si>
  <si>
    <t>Управление государственного регулирования цен и тарифов Амурской области</t>
  </si>
  <si>
    <t>газета "Амурская правда" № 242 от 24.12.2013 г.</t>
  </si>
  <si>
    <t>-</t>
  </si>
  <si>
    <t>официальный сайт общества</t>
  </si>
  <si>
    <t>10.01.2014</t>
  </si>
  <si>
    <t>http://www.amurcomsys.ru/</t>
  </si>
  <si>
    <t>Не верно указана гиперссылка в поле 'Адрес сайта в сети Интернет' на листе 'Ссылки на публикации'!</t>
  </si>
</sst>
</file>

<file path=xl/styles.xml><?xml version="1.0" encoding="utf-8"?>
<styleSheet xmlns="http://schemas.openxmlformats.org/spreadsheetml/2006/main">
  <numFmts count="2">
    <numFmt numFmtId="166" formatCode="&quot;$&quot;#,##0_);[Red]\(&quot;$&quot;#,##0\)"/>
    <numFmt numFmtId="171" formatCode="_-* #,##0.00[$€-1]_-;\-* #,##0.00[$€-1]_-;_-* &quot;-&quot;??[$€-1]_-"/>
  </numFmts>
  <fonts count="85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color indexed="22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10"/>
      <color indexed="9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b/>
      <sz val="9"/>
      <color indexed="10"/>
      <name val="Tahoma"/>
      <family val="2"/>
      <charset val="204"/>
    </font>
    <font>
      <sz val="12"/>
      <name val="Marlett"/>
      <charset val="2"/>
    </font>
    <font>
      <b/>
      <u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8"/>
      <color indexed="9"/>
      <name val="Trebuchet MS"/>
      <family val="2"/>
      <charset val="204"/>
    </font>
    <font>
      <sz val="11"/>
      <color indexed="8"/>
      <name val="Marlett"/>
      <charset val="2"/>
    </font>
    <font>
      <b/>
      <sz val="12"/>
      <color indexed="8"/>
      <name val="Tahoma"/>
      <family val="2"/>
      <charset val="204"/>
    </font>
    <font>
      <b/>
      <sz val="14"/>
      <name val="Tahoma"/>
      <family val="2"/>
      <charset val="204"/>
    </font>
    <font>
      <sz val="16"/>
      <color indexed="8"/>
      <name val="Tahoma"/>
      <family val="2"/>
      <charset val="204"/>
    </font>
    <font>
      <b/>
      <sz val="20"/>
      <color indexed="56"/>
      <name val="Trebuchet MS"/>
      <family val="2"/>
      <charset val="204"/>
    </font>
    <font>
      <b/>
      <sz val="20"/>
      <color indexed="56"/>
      <name val="Arial"/>
      <family val="2"/>
      <charset val="204"/>
    </font>
    <font>
      <sz val="20"/>
      <color indexed="56"/>
      <name val="Tahoma"/>
      <family val="2"/>
      <charset val="204"/>
    </font>
    <font>
      <u/>
      <sz val="20"/>
      <color indexed="56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9"/>
      <color indexed="48"/>
      <name val="Tahoma"/>
      <family val="2"/>
      <charset val="204"/>
    </font>
    <font>
      <sz val="13"/>
      <color indexed="9"/>
      <name val="Tahoma"/>
      <family val="2"/>
      <charset val="204"/>
    </font>
    <font>
      <sz val="13"/>
      <name val="Tahoma"/>
      <family val="2"/>
      <charset val="204"/>
    </font>
    <font>
      <i/>
      <sz val="9"/>
      <name val="Tahoma"/>
      <family val="2"/>
      <charset val="204"/>
    </font>
    <font>
      <b/>
      <sz val="17"/>
      <color indexed="9"/>
      <name val="Wingdings"/>
      <charset val="2"/>
    </font>
    <font>
      <b/>
      <sz val="17"/>
      <name val="Wingdings"/>
      <charset val="2"/>
    </font>
    <font>
      <sz val="11"/>
      <name val="Tahoma"/>
      <family val="2"/>
      <charset val="204"/>
    </font>
    <font>
      <b/>
      <u/>
      <sz val="11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color indexed="8"/>
      <name val="Arial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9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9"/>
      <name val="Tahoma"/>
      <family val="2"/>
      <charset val="204"/>
    </font>
    <font>
      <sz val="11"/>
      <color indexed="9"/>
      <name val="Tahoma"/>
      <family val="2"/>
      <charset val="204"/>
    </font>
    <font>
      <b/>
      <u/>
      <sz val="9"/>
      <color indexed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7"/>
      <color indexed="12"/>
      <name val="Wingdings"/>
      <charset val="2"/>
    </font>
  </fonts>
  <fills count="4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44"/>
      </right>
      <top style="thin">
        <color indexed="44"/>
      </top>
      <bottom style="medium">
        <color indexed="44"/>
      </bottom>
      <diagonal/>
    </border>
    <border>
      <left/>
      <right style="medium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ck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2"/>
      </top>
      <bottom/>
      <diagonal/>
    </border>
    <border>
      <left/>
      <right/>
      <top/>
      <bottom style="thick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dotted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thin">
        <color indexed="55"/>
      </right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medium">
        <color indexed="9"/>
      </right>
      <top/>
      <bottom/>
      <diagonal/>
    </border>
    <border>
      <left style="thin">
        <color indexed="9"/>
      </left>
      <right style="dotted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/>
      <diagonal/>
    </border>
    <border>
      <left style="thin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medium">
        <color indexed="44"/>
      </left>
      <right/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 style="thin">
        <color indexed="55"/>
      </right>
      <top style="dotted">
        <color indexed="55"/>
      </top>
      <bottom/>
      <diagonal/>
    </border>
    <border>
      <left style="dotted">
        <color indexed="55"/>
      </left>
      <right style="thin">
        <color indexed="55"/>
      </right>
      <top/>
      <bottom/>
      <diagonal/>
    </border>
    <border>
      <left style="dotted">
        <color indexed="55"/>
      </left>
      <right style="thin">
        <color indexed="55"/>
      </right>
      <top/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tted">
        <color indexed="55"/>
      </left>
      <right style="dotted">
        <color indexed="55"/>
      </right>
      <top style="thin">
        <color indexed="55"/>
      </top>
      <bottom/>
      <diagonal/>
    </border>
    <border>
      <left style="dotted">
        <color indexed="55"/>
      </left>
      <right style="thin">
        <color indexed="55"/>
      </right>
      <top style="thin">
        <color indexed="55"/>
      </top>
      <bottom/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/>
      <right/>
      <top style="medium">
        <color indexed="55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1">
    <xf numFmtId="49" fontId="0" fillId="0" borderId="0" applyBorder="0">
      <alignment vertical="top"/>
    </xf>
    <xf numFmtId="0" fontId="2" fillId="0" borderId="0"/>
    <xf numFmtId="166" fontId="3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32" fillId="0" borderId="0" applyFill="0" applyBorder="0" applyProtection="0">
      <alignment vertical="center"/>
    </xf>
    <xf numFmtId="0" fontId="32" fillId="0" borderId="0" applyFill="0" applyBorder="0" applyProtection="0">
      <alignment vertical="center"/>
    </xf>
    <xf numFmtId="0" fontId="18" fillId="2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71" fontId="9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68" fillId="0" borderId="0"/>
    <xf numFmtId="0" fontId="17" fillId="0" borderId="0"/>
    <xf numFmtId="0" fontId="68" fillId="0" borderId="0"/>
    <xf numFmtId="0" fontId="68" fillId="0" borderId="0"/>
    <xf numFmtId="0" fontId="17" fillId="0" borderId="0"/>
    <xf numFmtId="49" fontId="5" fillId="0" borderId="0" applyBorder="0">
      <alignment vertical="top"/>
    </xf>
    <xf numFmtId="0" fontId="1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49" fontId="5" fillId="0" borderId="0" applyBorder="0">
      <alignment vertical="top"/>
    </xf>
    <xf numFmtId="0" fontId="17" fillId="0" borderId="0"/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69" fillId="0" borderId="0" applyNumberFormat="0" applyFill="0" applyBorder="0" applyAlignment="0" applyProtection="0"/>
    <xf numFmtId="0" fontId="70" fillId="0" borderId="108" applyNumberFormat="0" applyFill="0" applyAlignment="0" applyProtection="0"/>
    <xf numFmtId="0" fontId="71" fillId="0" borderId="109" applyNumberFormat="0" applyFill="0" applyAlignment="0" applyProtection="0"/>
    <xf numFmtId="0" fontId="72" fillId="0" borderId="110" applyNumberFormat="0" applyFill="0" applyAlignment="0" applyProtection="0"/>
    <xf numFmtId="0" fontId="72" fillId="0" borderId="0" applyNumberFormat="0" applyFill="0" applyBorder="0" applyAlignment="0" applyProtection="0"/>
    <xf numFmtId="0" fontId="73" fillId="17" borderId="0" applyNumberFormat="0" applyBorder="0" applyAlignment="0" applyProtection="0"/>
    <xf numFmtId="0" fontId="74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111" applyNumberFormat="0" applyAlignment="0" applyProtection="0"/>
    <xf numFmtId="0" fontId="77" fillId="20" borderId="112" applyNumberFormat="0" applyAlignment="0" applyProtection="0"/>
    <xf numFmtId="0" fontId="78" fillId="0" borderId="113" applyNumberFormat="0" applyFill="0" applyAlignment="0" applyProtection="0"/>
    <xf numFmtId="0" fontId="79" fillId="21" borderId="114" applyNumberFormat="0" applyAlignment="0" applyProtection="0"/>
    <xf numFmtId="0" fontId="80" fillId="0" borderId="0" applyNumberFormat="0" applyFill="0" applyBorder="0" applyAlignment="0" applyProtection="0"/>
    <xf numFmtId="0" fontId="5" fillId="22" borderId="115" applyNumberFormat="0" applyFont="0" applyAlignment="0" applyProtection="0"/>
    <xf numFmtId="0" fontId="81" fillId="0" borderId="0" applyNumberFormat="0" applyFill="0" applyBorder="0" applyAlignment="0" applyProtection="0"/>
    <xf numFmtId="0" fontId="82" fillId="0" borderId="116" applyNumberFormat="0" applyFill="0" applyAlignment="0" applyProtection="0"/>
    <xf numFmtId="0" fontId="83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83" fillId="34" borderId="0" applyNumberFormat="0" applyBorder="0" applyAlignment="0" applyProtection="0"/>
    <xf numFmtId="0" fontId="83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83" fillId="38" borderId="0" applyNumberFormat="0" applyBorder="0" applyAlignment="0" applyProtection="0"/>
    <xf numFmtId="0" fontId="83" fillId="39" borderId="0" applyNumberFormat="0" applyBorder="0" applyAlignment="0" applyProtection="0"/>
    <xf numFmtId="0" fontId="68" fillId="40" borderId="0" applyNumberFormat="0" applyBorder="0" applyAlignment="0" applyProtection="0"/>
    <xf numFmtId="0" fontId="68" fillId="41" borderId="0" applyNumberFormat="0" applyBorder="0" applyAlignment="0" applyProtection="0"/>
    <xf numFmtId="0" fontId="83" fillId="42" borderId="0" applyNumberFormat="0" applyBorder="0" applyAlignment="0" applyProtection="0"/>
    <xf numFmtId="0" fontId="83" fillId="43" borderId="0" applyNumberFormat="0" applyBorder="0" applyAlignment="0" applyProtection="0"/>
    <xf numFmtId="0" fontId="68" fillId="44" borderId="0" applyNumberFormat="0" applyBorder="0" applyAlignment="0" applyProtection="0"/>
    <xf numFmtId="0" fontId="68" fillId="45" borderId="0" applyNumberFormat="0" applyBorder="0" applyAlignment="0" applyProtection="0"/>
    <xf numFmtId="0" fontId="83" fillId="46" borderId="0" applyNumberFormat="0" applyBorder="0" applyAlignment="0" applyProtection="0"/>
  </cellStyleXfs>
  <cellXfs count="679">
    <xf numFmtId="49" fontId="0" fillId="0" borderId="0" xfId="0">
      <alignment vertical="top"/>
    </xf>
    <xf numFmtId="49" fontId="15" fillId="3" borderId="2" xfId="11" applyNumberFormat="1" applyFont="1" applyFill="1" applyBorder="1" applyAlignment="1" applyProtection="1">
      <alignment horizontal="center" vertical="center"/>
    </xf>
    <xf numFmtId="49" fontId="16" fillId="0" borderId="0" xfId="0" applyFont="1" applyFill="1" applyBorder="1" applyAlignment="1" applyProtection="1">
      <alignment vertical="top"/>
    </xf>
    <xf numFmtId="49" fontId="10" fillId="4" borderId="3" xfId="33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3" applyNumberFormat="1" applyFont="1" applyAlignment="1" applyProtection="1">
      <alignment horizontal="center" vertical="center" wrapText="1"/>
    </xf>
    <xf numFmtId="49" fontId="16" fillId="0" borderId="0" xfId="33" applyNumberFormat="1" applyFont="1" applyAlignment="1" applyProtection="1">
      <alignment vertical="center" wrapText="1"/>
    </xf>
    <xf numFmtId="49" fontId="19" fillId="0" borderId="0" xfId="33" applyNumberFormat="1" applyFont="1" applyAlignment="1" applyProtection="1">
      <alignment horizontal="center" vertical="center" wrapText="1"/>
    </xf>
    <xf numFmtId="49" fontId="19" fillId="0" borderId="0" xfId="33" applyNumberFormat="1" applyFont="1" applyAlignment="1" applyProtection="1">
      <alignment vertical="center" wrapText="1"/>
    </xf>
    <xf numFmtId="49" fontId="20" fillId="0" borderId="0" xfId="33" applyNumberFormat="1" applyFont="1" applyAlignment="1" applyProtection="1">
      <alignment vertical="center" wrapText="1"/>
    </xf>
    <xf numFmtId="49" fontId="19" fillId="0" borderId="0" xfId="33" applyNumberFormat="1" applyFont="1" applyAlignment="1" applyProtection="1">
      <alignment horizontal="left" vertical="center" wrapText="1"/>
    </xf>
    <xf numFmtId="49" fontId="12" fillId="3" borderId="4" xfId="33" applyNumberFormat="1" applyFont="1" applyFill="1" applyBorder="1" applyAlignment="1" applyProtection="1">
      <alignment horizontal="center" vertical="center" wrapText="1"/>
    </xf>
    <xf numFmtId="49" fontId="16" fillId="3" borderId="5" xfId="33" applyNumberFormat="1" applyFont="1" applyFill="1" applyBorder="1" applyAlignment="1" applyProtection="1">
      <alignment vertical="center" wrapText="1"/>
    </xf>
    <xf numFmtId="49" fontId="16" fillId="3" borderId="6" xfId="33" applyNumberFormat="1" applyFont="1" applyFill="1" applyBorder="1" applyAlignment="1" applyProtection="1">
      <alignment vertical="center" wrapText="1"/>
    </xf>
    <xf numFmtId="49" fontId="12" fillId="3" borderId="2" xfId="33" applyNumberFormat="1" applyFont="1" applyFill="1" applyBorder="1" applyAlignment="1" applyProtection="1">
      <alignment horizontal="center" vertical="center" wrapText="1"/>
    </xf>
    <xf numFmtId="49" fontId="16" fillId="3" borderId="7" xfId="33" applyNumberFormat="1" applyFont="1" applyFill="1" applyBorder="1" applyAlignment="1" applyProtection="1">
      <alignment vertical="center" wrapText="1"/>
    </xf>
    <xf numFmtId="49" fontId="16" fillId="3" borderId="0" xfId="33" applyNumberFormat="1" applyFont="1" applyFill="1" applyBorder="1" applyAlignment="1" applyProtection="1">
      <alignment vertical="center" wrapText="1"/>
    </xf>
    <xf numFmtId="49" fontId="16" fillId="3" borderId="8" xfId="33" applyNumberFormat="1" applyFont="1" applyFill="1" applyBorder="1" applyAlignment="1" applyProtection="1">
      <alignment horizontal="center" vertical="center" wrapText="1"/>
    </xf>
    <xf numFmtId="49" fontId="16" fillId="3" borderId="9" xfId="33" applyNumberFormat="1" applyFont="1" applyFill="1" applyBorder="1" applyAlignment="1" applyProtection="1">
      <alignment vertical="center" wrapText="1"/>
    </xf>
    <xf numFmtId="49" fontId="10" fillId="3" borderId="9" xfId="33" applyNumberFormat="1" applyFont="1" applyFill="1" applyBorder="1" applyAlignment="1" applyProtection="1">
      <alignment vertical="center" wrapText="1"/>
    </xf>
    <xf numFmtId="49" fontId="10" fillId="0" borderId="0" xfId="33" applyNumberFormat="1" applyFont="1" applyAlignment="1" applyProtection="1">
      <alignment vertical="center" wrapText="1"/>
    </xf>
    <xf numFmtId="49" fontId="10" fillId="0" borderId="9" xfId="33" applyNumberFormat="1" applyFont="1" applyBorder="1" applyAlignment="1" applyProtection="1">
      <alignment horizontal="center" vertical="center" wrapText="1"/>
    </xf>
    <xf numFmtId="49" fontId="16" fillId="3" borderId="10" xfId="33" applyNumberFormat="1" applyFont="1" applyFill="1" applyBorder="1" applyAlignment="1" applyProtection="1">
      <alignment horizontal="center" vertical="center" wrapText="1"/>
    </xf>
    <xf numFmtId="49" fontId="16" fillId="3" borderId="11" xfId="33" applyNumberFormat="1" applyFont="1" applyFill="1" applyBorder="1" applyAlignment="1" applyProtection="1">
      <alignment vertical="center" wrapText="1"/>
    </xf>
    <xf numFmtId="49" fontId="10" fillId="0" borderId="9" xfId="33" applyNumberFormat="1" applyFont="1" applyBorder="1" applyAlignment="1" applyProtection="1">
      <alignment vertical="center" wrapText="1"/>
    </xf>
    <xf numFmtId="49" fontId="10" fillId="0" borderId="11" xfId="33" applyNumberFormat="1" applyFont="1" applyBorder="1" applyAlignment="1" applyProtection="1">
      <alignment vertical="center" wrapText="1"/>
    </xf>
    <xf numFmtId="49" fontId="16" fillId="0" borderId="0" xfId="33" applyNumberFormat="1" applyFont="1" applyBorder="1" applyAlignment="1" applyProtection="1">
      <alignment vertical="center" wrapText="1"/>
    </xf>
    <xf numFmtId="49" fontId="16" fillId="3" borderId="12" xfId="33" applyNumberFormat="1" applyFont="1" applyFill="1" applyBorder="1" applyAlignment="1" applyProtection="1">
      <alignment horizontal="center" vertical="center" wrapText="1"/>
    </xf>
    <xf numFmtId="49" fontId="10" fillId="0" borderId="13" xfId="33" applyNumberFormat="1" applyFont="1" applyBorder="1" applyAlignment="1" applyProtection="1">
      <alignment vertical="center" wrapText="1"/>
    </xf>
    <xf numFmtId="49" fontId="16" fillId="3" borderId="14" xfId="33" applyNumberFormat="1" applyFont="1" applyFill="1" applyBorder="1" applyAlignment="1" applyProtection="1">
      <alignment horizontal="center" vertical="center" wrapText="1"/>
    </xf>
    <xf numFmtId="49" fontId="21" fillId="0" borderId="15" xfId="33" applyNumberFormat="1" applyFont="1" applyBorder="1" applyAlignment="1" applyProtection="1">
      <alignment horizontal="center" vertical="center" wrapText="1"/>
    </xf>
    <xf numFmtId="49" fontId="7" fillId="0" borderId="15" xfId="33" applyNumberFormat="1" applyFont="1" applyBorder="1" applyAlignment="1" applyProtection="1">
      <alignment horizontal="center" vertical="center" wrapText="1"/>
    </xf>
    <xf numFmtId="49" fontId="10" fillId="0" borderId="8" xfId="33" applyNumberFormat="1" applyFont="1" applyBorder="1" applyAlignment="1" applyProtection="1">
      <alignment vertical="center" wrapText="1"/>
    </xf>
    <xf numFmtId="49" fontId="16" fillId="3" borderId="9" xfId="33" applyNumberFormat="1" applyFont="1" applyFill="1" applyBorder="1" applyAlignment="1" applyProtection="1">
      <alignment horizontal="center" vertical="center" wrapText="1"/>
    </xf>
    <xf numFmtId="49" fontId="12" fillId="3" borderId="16" xfId="33" applyNumberFormat="1" applyFont="1" applyFill="1" applyBorder="1" applyAlignment="1" applyProtection="1">
      <alignment horizontal="center" vertical="center" wrapText="1"/>
    </xf>
    <xf numFmtId="49" fontId="16" fillId="3" borderId="17" xfId="33" applyNumberFormat="1" applyFont="1" applyFill="1" applyBorder="1" applyAlignment="1" applyProtection="1">
      <alignment vertical="center" wrapText="1"/>
    </xf>
    <xf numFmtId="49" fontId="16" fillId="3" borderId="18" xfId="33" applyNumberFormat="1" applyFont="1" applyFill="1" applyBorder="1" applyAlignment="1" applyProtection="1">
      <alignment vertical="center" wrapText="1"/>
    </xf>
    <xf numFmtId="0" fontId="7" fillId="5" borderId="9" xfId="50" applyFont="1" applyFill="1" applyBorder="1" applyAlignment="1" applyProtection="1">
      <alignment horizontal="center" vertical="center"/>
    </xf>
    <xf numFmtId="49" fontId="5" fillId="4" borderId="9" xfId="33" applyNumberFormat="1" applyFont="1" applyFill="1" applyBorder="1" applyAlignment="1" applyProtection="1">
      <alignment horizontal="center" vertical="center" wrapText="1"/>
      <protection locked="0"/>
    </xf>
    <xf numFmtId="49" fontId="5" fillId="6" borderId="9" xfId="33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3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top"/>
    </xf>
    <xf numFmtId="49" fontId="0" fillId="0" borderId="0" xfId="0" applyProtection="1">
      <alignment vertical="top"/>
    </xf>
    <xf numFmtId="49" fontId="12" fillId="0" borderId="0" xfId="0" applyFont="1" applyFill="1" applyBorder="1" applyAlignment="1" applyProtection="1">
      <alignment vertical="top"/>
    </xf>
    <xf numFmtId="49" fontId="5" fillId="0" borderId="0" xfId="32" applyNumberFormat="1" applyFont="1" applyProtection="1">
      <alignment vertical="top"/>
    </xf>
    <xf numFmtId="0" fontId="12" fillId="0" borderId="0" xfId="24" applyNumberFormat="1" applyFont="1" applyFill="1" applyBorder="1" applyProtection="1"/>
    <xf numFmtId="49" fontId="12" fillId="0" borderId="0" xfId="24" applyNumberFormat="1" applyFont="1" applyFill="1" applyBorder="1" applyProtection="1"/>
    <xf numFmtId="0" fontId="12" fillId="7" borderId="0" xfId="0" applyNumberFormat="1" applyFont="1" applyFill="1" applyBorder="1" applyAlignment="1" applyProtection="1">
      <alignment vertical="top"/>
      <protection locked="0"/>
    </xf>
    <xf numFmtId="49" fontId="12" fillId="7" borderId="0" xfId="0" applyFont="1" applyFill="1" applyBorder="1" applyAlignment="1" applyProtection="1">
      <alignment vertical="top"/>
      <protection locked="0"/>
    </xf>
    <xf numFmtId="0" fontId="12" fillId="0" borderId="0" xfId="35" applyFont="1" applyFill="1" applyAlignment="1" applyProtection="1">
      <alignment vertical="center" wrapText="1"/>
    </xf>
    <xf numFmtId="0" fontId="12" fillId="0" borderId="0" xfId="35" applyFont="1" applyFill="1" applyAlignment="1" applyProtection="1">
      <alignment horizontal="left" vertical="center" wrapText="1"/>
    </xf>
    <xf numFmtId="0" fontId="12" fillId="0" borderId="0" xfId="35" applyFont="1" applyAlignment="1" applyProtection="1">
      <alignment vertical="center" wrapText="1"/>
    </xf>
    <xf numFmtId="0" fontId="12" fillId="0" borderId="0" xfId="35" applyFont="1" applyAlignment="1" applyProtection="1">
      <alignment horizontal="center" vertical="center" wrapText="1"/>
    </xf>
    <xf numFmtId="0" fontId="5" fillId="0" borderId="0" xfId="35" applyFont="1" applyAlignment="1" applyProtection="1">
      <alignment vertical="center" wrapText="1"/>
    </xf>
    <xf numFmtId="14" fontId="12" fillId="0" borderId="0" xfId="48" applyNumberFormat="1" applyFont="1" applyFill="1" applyBorder="1" applyAlignment="1" applyProtection="1">
      <alignment horizontal="center" vertical="center" wrapText="1"/>
    </xf>
    <xf numFmtId="0" fontId="12" fillId="3" borderId="0" xfId="48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/>
    <xf numFmtId="49" fontId="16" fillId="0" borderId="0" xfId="0" applyFont="1" applyFill="1" applyBorder="1" applyAlignment="1" applyProtection="1">
      <alignment vertical="center"/>
    </xf>
    <xf numFmtId="49" fontId="0" fillId="5" borderId="9" xfId="0" applyFill="1" applyBorder="1" applyAlignment="1" applyProtection="1">
      <alignment horizontal="center" vertical="top"/>
    </xf>
    <xf numFmtId="0" fontId="17" fillId="0" borderId="0" xfId="42" applyProtection="1"/>
    <xf numFmtId="49" fontId="5" fillId="7" borderId="0" xfId="0" applyFont="1" applyFill="1" applyBorder="1" applyAlignment="1" applyProtection="1">
      <alignment vertical="center"/>
      <protection locked="0"/>
    </xf>
    <xf numFmtId="49" fontId="5" fillId="7" borderId="0" xfId="0" applyFont="1" applyFill="1" applyBorder="1" applyAlignment="1" applyProtection="1">
      <alignment vertical="top"/>
      <protection locked="0"/>
    </xf>
    <xf numFmtId="49" fontId="5" fillId="7" borderId="0" xfId="0" applyFont="1" applyFill="1" applyBorder="1" applyAlignment="1" applyProtection="1">
      <alignment vertical="top"/>
    </xf>
    <xf numFmtId="49" fontId="5" fillId="0" borderId="0" xfId="0" applyFont="1" applyFill="1" applyBorder="1" applyAlignment="1" applyProtection="1">
      <alignment vertical="center"/>
    </xf>
    <xf numFmtId="49" fontId="5" fillId="0" borderId="0" xfId="0" applyFont="1" applyFill="1" applyBorder="1" applyAlignment="1" applyProtection="1">
      <alignment vertical="top"/>
    </xf>
    <xf numFmtId="0" fontId="5" fillId="8" borderId="0" xfId="35" applyFont="1" applyFill="1" applyBorder="1" applyAlignment="1" applyProtection="1">
      <alignment vertical="center" wrapText="1"/>
    </xf>
    <xf numFmtId="0" fontId="5" fillId="3" borderId="0" xfId="35" applyFont="1" applyFill="1" applyBorder="1" applyAlignment="1" applyProtection="1">
      <alignment vertical="center" wrapText="1"/>
    </xf>
    <xf numFmtId="0" fontId="5" fillId="0" borderId="0" xfId="35" applyFont="1" applyBorder="1" applyAlignment="1" applyProtection="1">
      <alignment vertical="center" wrapText="1"/>
    </xf>
    <xf numFmtId="0" fontId="5" fillId="3" borderId="0" xfId="40" applyFont="1" applyFill="1" applyBorder="1" applyAlignment="1" applyProtection="1">
      <alignment vertical="center" wrapText="1"/>
    </xf>
    <xf numFmtId="0" fontId="5" fillId="3" borderId="0" xfId="40" applyFont="1" applyFill="1" applyBorder="1" applyAlignment="1" applyProtection="1">
      <alignment horizontal="center" vertical="center" wrapText="1"/>
    </xf>
    <xf numFmtId="0" fontId="5" fillId="3" borderId="0" xfId="48" applyNumberFormat="1" applyFont="1" applyFill="1" applyBorder="1" applyAlignment="1" applyProtection="1">
      <alignment horizontal="center" vertical="center" wrapText="1"/>
    </xf>
    <xf numFmtId="0" fontId="5" fillId="0" borderId="0" xfId="35" applyFont="1" applyFill="1" applyAlignment="1" applyProtection="1">
      <alignment vertical="center" wrapText="1"/>
    </xf>
    <xf numFmtId="49" fontId="12" fillId="0" borderId="0" xfId="48" applyNumberFormat="1" applyFont="1" applyAlignment="1" applyProtection="1">
      <alignment horizontal="center" vertical="center" wrapText="1"/>
    </xf>
    <xf numFmtId="49" fontId="12" fillId="0" borderId="0" xfId="48" applyNumberFormat="1" applyFont="1" applyAlignment="1" applyProtection="1">
      <alignment horizontal="center" vertical="center"/>
    </xf>
    <xf numFmtId="0" fontId="24" fillId="3" borderId="0" xfId="40" applyFont="1" applyFill="1" applyBorder="1" applyAlignment="1" applyProtection="1">
      <alignment vertical="center" wrapText="1"/>
    </xf>
    <xf numFmtId="0" fontId="5" fillId="0" borderId="0" xfId="35" applyFont="1" applyAlignment="1" applyProtection="1">
      <alignment horizontal="center" vertical="center" wrapText="1"/>
    </xf>
    <xf numFmtId="0" fontId="0" fillId="0" borderId="0" xfId="40" applyFont="1" applyAlignment="1" applyProtection="1">
      <alignment horizontal="center" vertical="center"/>
    </xf>
    <xf numFmtId="49" fontId="5" fillId="7" borderId="0" xfId="0" applyFont="1" applyFill="1" applyBorder="1" applyAlignment="1" applyProtection="1">
      <alignment horizontal="center" vertical="top"/>
      <protection locked="0"/>
    </xf>
    <xf numFmtId="49" fontId="5" fillId="0" borderId="0" xfId="0" applyFont="1" applyFill="1" applyBorder="1" applyAlignment="1" applyProtection="1">
      <alignment horizontal="center" vertical="top"/>
    </xf>
    <xf numFmtId="49" fontId="12" fillId="0" borderId="0" xfId="34" applyFont="1" applyAlignment="1" applyProtection="1">
      <alignment horizontal="center" vertical="center" wrapText="1"/>
    </xf>
    <xf numFmtId="49" fontId="5" fillId="0" borderId="0" xfId="34" applyFont="1" applyAlignment="1" applyProtection="1">
      <alignment vertical="center" wrapText="1"/>
    </xf>
    <xf numFmtId="49" fontId="5" fillId="0" borderId="0" xfId="34" applyFont="1" applyAlignment="1" applyProtection="1">
      <alignment horizontal="left" vertical="center" wrapText="1"/>
    </xf>
    <xf numFmtId="49" fontId="12" fillId="0" borderId="0" xfId="34" applyFont="1" applyAlignment="1" applyProtection="1">
      <alignment vertical="center"/>
    </xf>
    <xf numFmtId="0" fontId="31" fillId="0" borderId="0" xfId="46" applyFont="1" applyProtection="1"/>
    <xf numFmtId="0" fontId="1" fillId="0" borderId="0" xfId="46" applyProtection="1"/>
    <xf numFmtId="0" fontId="1" fillId="0" borderId="0" xfId="46" applyFill="1" applyBorder="1" applyAlignment="1" applyProtection="1">
      <alignment horizontal="center" vertical="center"/>
    </xf>
    <xf numFmtId="0" fontId="1" fillId="0" borderId="0" xfId="46" applyFont="1" applyProtection="1"/>
    <xf numFmtId="0" fontId="1" fillId="0" borderId="0" xfId="46" applyFill="1" applyProtection="1"/>
    <xf numFmtId="0" fontId="5" fillId="0" borderId="0" xfId="27" applyFont="1" applyAlignment="1" applyProtection="1">
      <alignment vertical="center" wrapText="1"/>
    </xf>
    <xf numFmtId="0" fontId="5" fillId="0" borderId="0" xfId="27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7" fillId="5" borderId="9" xfId="40" applyFont="1" applyFill="1" applyBorder="1" applyAlignment="1" applyProtection="1">
      <alignment horizontal="center" vertical="center"/>
    </xf>
    <xf numFmtId="0" fontId="7" fillId="5" borderId="9" xfId="40" applyFont="1" applyFill="1" applyBorder="1" applyAlignment="1" applyProtection="1">
      <alignment horizontal="center" vertical="center" wrapText="1"/>
    </xf>
    <xf numFmtId="49" fontId="0" fillId="7" borderId="0" xfId="0" applyFill="1" applyBorder="1" applyAlignment="1" applyProtection="1">
      <alignment vertical="center"/>
      <protection locked="0"/>
    </xf>
    <xf numFmtId="49" fontId="0" fillId="0" borderId="0" xfId="0" applyFont="1" applyProtection="1">
      <alignment vertical="top"/>
    </xf>
    <xf numFmtId="0" fontId="10" fillId="0" borderId="0" xfId="19" applyFont="1" applyProtection="1"/>
    <xf numFmtId="0" fontId="27" fillId="3" borderId="0" xfId="30" applyNumberFormat="1" applyFont="1" applyFill="1" applyBorder="1" applyAlignment="1" applyProtection="1">
      <alignment horizontal="center" vertical="center" wrapText="1"/>
    </xf>
    <xf numFmtId="49" fontId="0" fillId="0" borderId="0" xfId="0" applyBorder="1" applyProtection="1">
      <alignment vertical="top"/>
    </xf>
    <xf numFmtId="0" fontId="5" fillId="0" borderId="0" xfId="30" applyNumberFormat="1" applyFont="1" applyBorder="1" applyAlignment="1" applyProtection="1">
      <alignment horizontal="right" vertical="center" wrapText="1"/>
    </xf>
    <xf numFmtId="0" fontId="5" fillId="0" borderId="0" xfId="30" applyNumberFormat="1" applyFont="1" applyBorder="1" applyAlignment="1" applyProtection="1">
      <alignment vertical="center"/>
    </xf>
    <xf numFmtId="0" fontId="5" fillId="0" borderId="0" xfId="30" applyNumberFormat="1" applyFont="1" applyBorder="1" applyAlignment="1" applyProtection="1">
      <alignment vertical="center" wrapText="1"/>
    </xf>
    <xf numFmtId="0" fontId="0" fillId="0" borderId="0" xfId="40" applyFont="1" applyAlignment="1" applyProtection="1">
      <alignment vertical="center" wrapText="1"/>
    </xf>
    <xf numFmtId="49" fontId="5" fillId="0" borderId="0" xfId="34" applyNumberFormat="1" applyFont="1" applyProtection="1">
      <alignment vertical="top"/>
    </xf>
    <xf numFmtId="49" fontId="0" fillId="0" borderId="0" xfId="0" applyNumberFormat="1" applyProtection="1">
      <alignment vertical="top"/>
    </xf>
    <xf numFmtId="14" fontId="5" fillId="3" borderId="0" xfId="48" applyNumberFormat="1" applyFont="1" applyFill="1" applyBorder="1" applyAlignment="1" applyProtection="1">
      <alignment horizontal="center" vertical="center" wrapText="1"/>
    </xf>
    <xf numFmtId="0" fontId="12" fillId="0" borderId="0" xfId="35" applyFont="1" applyBorder="1" applyAlignment="1" applyProtection="1">
      <alignment vertical="center" wrapText="1"/>
    </xf>
    <xf numFmtId="0" fontId="19" fillId="0" borderId="0" xfId="35" applyFont="1" applyBorder="1" applyAlignment="1" applyProtection="1">
      <alignment vertical="center" wrapText="1"/>
    </xf>
    <xf numFmtId="0" fontId="0" fillId="0" borderId="0" xfId="40" applyFont="1" applyAlignment="1" applyProtection="1">
      <alignment vertical="center"/>
    </xf>
    <xf numFmtId="0" fontId="16" fillId="0" borderId="0" xfId="40" applyFont="1" applyAlignment="1" applyProtection="1">
      <alignment vertical="center"/>
    </xf>
    <xf numFmtId="49" fontId="5" fillId="0" borderId="0" xfId="40" applyNumberFormat="1" applyFont="1" applyAlignment="1" applyProtection="1">
      <alignment vertical="center"/>
    </xf>
    <xf numFmtId="0" fontId="16" fillId="0" borderId="0" xfId="40" applyFont="1" applyAlignment="1" applyProtection="1">
      <alignment horizontal="center" vertical="center"/>
    </xf>
    <xf numFmtId="0" fontId="24" fillId="0" borderId="0" xfId="24" applyFont="1" applyAlignment="1" applyProtection="1">
      <alignment vertical="center"/>
    </xf>
    <xf numFmtId="0" fontId="16" fillId="0" borderId="0" xfId="50" applyFont="1" applyAlignment="1" applyProtection="1">
      <alignment horizontal="right" vertical="center"/>
    </xf>
    <xf numFmtId="0" fontId="16" fillId="0" borderId="0" xfId="24" applyFont="1" applyAlignment="1" applyProtection="1">
      <alignment vertical="center"/>
    </xf>
    <xf numFmtId="49" fontId="16" fillId="0" borderId="0" xfId="40" applyNumberFormat="1" applyFont="1" applyAlignment="1" applyProtection="1">
      <alignment vertical="center"/>
    </xf>
    <xf numFmtId="0" fontId="5" fillId="0" borderId="0" xfId="46" applyFont="1" applyAlignment="1" applyProtection="1">
      <alignment vertical="center" wrapText="1"/>
    </xf>
    <xf numFmtId="0" fontId="5" fillId="0" borderId="0" xfId="38" applyFont="1" applyAlignment="1" applyProtection="1">
      <alignment vertical="center" wrapText="1"/>
    </xf>
    <xf numFmtId="0" fontId="17" fillId="0" borderId="0" xfId="39" applyAlignment="1" applyProtection="1">
      <alignment vertical="center" wrapText="1"/>
    </xf>
    <xf numFmtId="0" fontId="17" fillId="0" borderId="0" xfId="39" applyFont="1" applyAlignment="1" applyProtection="1">
      <alignment vertical="center" wrapText="1"/>
    </xf>
    <xf numFmtId="0" fontId="5" fillId="0" borderId="0" xfId="40" applyFont="1" applyAlignment="1" applyProtection="1">
      <alignment vertical="center"/>
    </xf>
    <xf numFmtId="0" fontId="16" fillId="0" borderId="0" xfId="50" applyFont="1" applyAlignment="1" applyProtection="1">
      <alignment vertical="center"/>
    </xf>
    <xf numFmtId="0" fontId="0" fillId="0" borderId="0" xfId="50" applyFont="1" applyAlignment="1" applyProtection="1">
      <alignment vertical="center"/>
    </xf>
    <xf numFmtId="49" fontId="12" fillId="9" borderId="0" xfId="0" applyFont="1" applyFill="1" applyAlignment="1">
      <alignment horizontal="center" vertical="center"/>
    </xf>
    <xf numFmtId="0" fontId="0" fillId="10" borderId="0" xfId="0" applyNumberFormat="1" applyFill="1" applyAlignment="1">
      <alignment horizontal="right" vertical="center"/>
    </xf>
    <xf numFmtId="49" fontId="5" fillId="0" borderId="0" xfId="34" applyFont="1" applyAlignment="1" applyProtection="1">
      <alignment vertical="center"/>
    </xf>
    <xf numFmtId="0" fontId="37" fillId="0" borderId="0" xfId="18" applyFont="1" applyAlignment="1" applyProtection="1">
      <alignment wrapText="1"/>
    </xf>
    <xf numFmtId="0" fontId="37" fillId="0" borderId="0" xfId="18" applyFont="1" applyAlignment="1" applyProtection="1">
      <alignment vertical="center" wrapText="1"/>
    </xf>
    <xf numFmtId="0" fontId="37" fillId="0" borderId="0" xfId="18" applyFont="1" applyBorder="1" applyAlignment="1" applyProtection="1">
      <alignment vertical="center" wrapText="1"/>
    </xf>
    <xf numFmtId="0" fontId="37" fillId="0" borderId="0" xfId="18" applyFont="1" applyBorder="1" applyAlignment="1" applyProtection="1">
      <alignment wrapText="1"/>
    </xf>
    <xf numFmtId="0" fontId="37" fillId="0" borderId="19" xfId="18" applyFont="1" applyBorder="1" applyAlignment="1" applyProtection="1">
      <alignment vertical="center" wrapText="1"/>
    </xf>
    <xf numFmtId="0" fontId="37" fillId="0" borderId="20" xfId="18" applyFont="1" applyBorder="1" applyAlignment="1" applyProtection="1">
      <alignment wrapText="1"/>
    </xf>
    <xf numFmtId="0" fontId="37" fillId="0" borderId="0" xfId="18" applyFont="1" applyAlignment="1">
      <alignment wrapText="1"/>
    </xf>
    <xf numFmtId="0" fontId="39" fillId="0" borderId="21" xfId="18" applyFont="1" applyBorder="1" applyAlignment="1" applyProtection="1">
      <alignment vertical="center" wrapText="1"/>
    </xf>
    <xf numFmtId="0" fontId="5" fillId="0" borderId="0" xfId="18" applyNumberFormat="1" applyFont="1" applyFill="1" applyBorder="1" applyAlignment="1" applyProtection="1">
      <alignment horizontal="left" vertical="center" wrapText="1"/>
    </xf>
    <xf numFmtId="0" fontId="24" fillId="0" borderId="0" xfId="45" applyFont="1" applyFill="1" applyBorder="1" applyAlignment="1" applyProtection="1">
      <alignment horizontal="right" vertical="center" indent="1"/>
    </xf>
    <xf numFmtId="0" fontId="24" fillId="0" borderId="0" xfId="45" applyFont="1" applyFill="1" applyBorder="1" applyAlignment="1" applyProtection="1">
      <alignment vertical="center" wrapText="1"/>
    </xf>
    <xf numFmtId="0" fontId="37" fillId="0" borderId="22" xfId="18" applyFont="1" applyBorder="1" applyAlignment="1" applyProtection="1">
      <alignment wrapText="1"/>
    </xf>
    <xf numFmtId="0" fontId="15" fillId="0" borderId="0" xfId="11" applyNumberFormat="1" applyFont="1" applyFill="1" applyBorder="1" applyAlignment="1" applyProtection="1">
      <alignment horizontal="left" vertical="center" wrapText="1"/>
    </xf>
    <xf numFmtId="0" fontId="5" fillId="0" borderId="0" xfId="37" applyNumberFormat="1" applyFont="1" applyFill="1" applyBorder="1" applyAlignment="1" applyProtection="1">
      <alignment horizontal="left" vertical="center" wrapText="1"/>
    </xf>
    <xf numFmtId="0" fontId="37" fillId="0" borderId="21" xfId="18" applyFont="1" applyBorder="1" applyAlignment="1" applyProtection="1">
      <alignment vertical="center" wrapText="1"/>
    </xf>
    <xf numFmtId="0" fontId="37" fillId="0" borderId="0" xfId="18" applyFont="1" applyFill="1" applyAlignment="1" applyProtection="1">
      <alignment wrapText="1"/>
    </xf>
    <xf numFmtId="0" fontId="37" fillId="0" borderId="0" xfId="18" applyFont="1" applyFill="1" applyAlignment="1">
      <alignment wrapText="1"/>
    </xf>
    <xf numFmtId="0" fontId="39" fillId="0" borderId="21" xfId="18" applyFont="1" applyBorder="1" applyAlignment="1">
      <alignment vertical="center" wrapText="1"/>
    </xf>
    <xf numFmtId="0" fontId="5" fillId="0" borderId="0" xfId="16" applyNumberFormat="1" applyFont="1" applyFill="1" applyBorder="1" applyAlignment="1" applyProtection="1">
      <alignment horizontal="left" vertical="center" wrapText="1"/>
    </xf>
    <xf numFmtId="0" fontId="24" fillId="0" borderId="0" xfId="45" applyFont="1" applyFill="1" applyBorder="1" applyAlignment="1" applyProtection="1">
      <alignment vertical="top" wrapText="1"/>
    </xf>
    <xf numFmtId="0" fontId="24" fillId="0" borderId="0" xfId="45" applyFont="1" applyFill="1" applyBorder="1" applyAlignment="1" applyProtection="1">
      <alignment horizontal="right" vertical="top" indent="1"/>
    </xf>
    <xf numFmtId="49" fontId="37" fillId="0" borderId="0" xfId="22" applyFont="1" applyAlignment="1" applyProtection="1">
      <alignment wrapText="1"/>
    </xf>
    <xf numFmtId="49" fontId="37" fillId="0" borderId="0" xfId="22" applyFont="1" applyBorder="1" applyAlignment="1" applyProtection="1">
      <alignment wrapText="1"/>
    </xf>
    <xf numFmtId="49" fontId="39" fillId="0" borderId="21" xfId="22" applyFont="1" applyBorder="1" applyAlignment="1" applyProtection="1">
      <alignment vertical="center" wrapText="1"/>
    </xf>
    <xf numFmtId="49" fontId="37" fillId="0" borderId="22" xfId="22" applyFont="1" applyBorder="1" applyAlignment="1" applyProtection="1">
      <alignment wrapText="1"/>
    </xf>
    <xf numFmtId="49" fontId="37" fillId="0" borderId="0" xfId="17" applyNumberFormat="1" applyFont="1" applyAlignment="1" applyProtection="1">
      <alignment wrapText="1"/>
    </xf>
    <xf numFmtId="49" fontId="37" fillId="0" borderId="0" xfId="17" applyNumberFormat="1" applyFont="1" applyBorder="1" applyAlignment="1" applyProtection="1">
      <alignment wrapText="1"/>
    </xf>
    <xf numFmtId="49" fontId="39" fillId="0" borderId="21" xfId="17" applyNumberFormat="1" applyFont="1" applyBorder="1" applyAlignment="1" applyProtection="1">
      <alignment vertical="center" wrapText="1"/>
    </xf>
    <xf numFmtId="49" fontId="37" fillId="0" borderId="22" xfId="17" applyNumberFormat="1" applyFont="1" applyBorder="1" applyAlignment="1" applyProtection="1">
      <alignment wrapText="1"/>
    </xf>
    <xf numFmtId="49" fontId="28" fillId="3" borderId="0" xfId="22" quotePrefix="1" applyNumberFormat="1" applyFont="1" applyFill="1" applyBorder="1" applyAlignment="1" applyProtection="1">
      <alignment horizontal="left" vertical="center" wrapText="1"/>
    </xf>
    <xf numFmtId="49" fontId="28" fillId="3" borderId="0" xfId="22" applyNumberFormat="1" applyFont="1" applyFill="1" applyBorder="1" applyAlignment="1" applyProtection="1">
      <alignment horizontal="left" vertical="center" wrapText="1" indent="1"/>
    </xf>
    <xf numFmtId="49" fontId="28" fillId="11" borderId="23" xfId="22" applyFont="1" applyFill="1" applyBorder="1" applyAlignment="1" applyProtection="1">
      <alignment horizontal="center" vertical="center" wrapText="1"/>
    </xf>
    <xf numFmtId="49" fontId="28" fillId="5" borderId="23" xfId="22" applyFont="1" applyFill="1" applyBorder="1" applyAlignment="1" applyProtection="1">
      <alignment horizontal="center" vertical="center" wrapText="1"/>
    </xf>
    <xf numFmtId="49" fontId="28" fillId="4" borderId="24" xfId="22" applyFont="1" applyFill="1" applyBorder="1" applyAlignment="1" applyProtection="1">
      <alignment horizontal="center" vertical="center" wrapText="1"/>
    </xf>
    <xf numFmtId="49" fontId="28" fillId="6" borderId="25" xfId="22" applyFont="1" applyFill="1" applyBorder="1" applyAlignment="1" applyProtection="1">
      <alignment horizontal="center" vertical="center" wrapText="1"/>
    </xf>
    <xf numFmtId="49" fontId="42" fillId="0" borderId="0" xfId="22" applyFont="1" applyBorder="1" applyAlignment="1" applyProtection="1">
      <alignment horizontal="left" vertical="center" wrapText="1"/>
    </xf>
    <xf numFmtId="0" fontId="43" fillId="0" borderId="0" xfId="18" applyFont="1" applyFill="1" applyBorder="1" applyAlignment="1" applyProtection="1">
      <alignment wrapText="1"/>
    </xf>
    <xf numFmtId="0" fontId="39" fillId="0" borderId="26" xfId="18" applyFont="1" applyBorder="1" applyAlignment="1" applyProtection="1">
      <alignment vertical="center" wrapText="1"/>
    </xf>
    <xf numFmtId="0" fontId="37" fillId="0" borderId="27" xfId="18" applyFont="1" applyBorder="1" applyAlignment="1" applyProtection="1">
      <alignment wrapText="1"/>
    </xf>
    <xf numFmtId="49" fontId="5" fillId="0" borderId="0" xfId="22" applyFont="1" applyAlignment="1">
      <alignment vertical="top" wrapText="1"/>
    </xf>
    <xf numFmtId="0" fontId="44" fillId="0" borderId="0" xfId="18" applyFont="1" applyFill="1" applyBorder="1" applyAlignment="1" applyProtection="1">
      <alignment wrapText="1"/>
    </xf>
    <xf numFmtId="49" fontId="5" fillId="0" borderId="0" xfId="22" applyFont="1" applyFill="1" applyAlignment="1">
      <alignment vertical="top" wrapText="1"/>
    </xf>
    <xf numFmtId="49" fontId="5" fillId="0" borderId="0" xfId="22" applyFont="1" applyAlignment="1">
      <alignment vertical="center" wrapText="1"/>
    </xf>
    <xf numFmtId="0" fontId="45" fillId="0" borderId="0" xfId="18" applyFont="1" applyBorder="1" applyAlignment="1" applyProtection="1">
      <alignment wrapText="1"/>
    </xf>
    <xf numFmtId="0" fontId="38" fillId="0" borderId="0" xfId="18" applyFont="1" applyFill="1" applyBorder="1" applyAlignment="1" applyProtection="1">
      <alignment wrapText="1"/>
    </xf>
    <xf numFmtId="0" fontId="38" fillId="0" borderId="0" xfId="18" applyFont="1" applyFill="1" applyBorder="1" applyAlignment="1" applyProtection="1">
      <alignment vertical="center" wrapText="1"/>
    </xf>
    <xf numFmtId="0" fontId="38" fillId="0" borderId="0" xfId="18" applyFont="1" applyFill="1" applyBorder="1" applyAlignment="1" applyProtection="1">
      <alignment horizontal="left" vertical="center" wrapText="1"/>
    </xf>
    <xf numFmtId="0" fontId="45" fillId="0" borderId="0" xfId="18" applyFont="1" applyFill="1" applyBorder="1" applyAlignment="1" applyProtection="1">
      <alignment wrapText="1"/>
    </xf>
    <xf numFmtId="0" fontId="46" fillId="0" borderId="0" xfId="18" applyFont="1" applyBorder="1" applyAlignment="1" applyProtection="1">
      <alignment wrapText="1"/>
    </xf>
    <xf numFmtId="0" fontId="5" fillId="3" borderId="0" xfId="35" applyFont="1" applyFill="1" applyBorder="1" applyAlignment="1" applyProtection="1">
      <alignment horizontal="center" vertical="center" wrapText="1"/>
    </xf>
    <xf numFmtId="49" fontId="5" fillId="0" borderId="0" xfId="34" applyFont="1" applyAlignment="1" applyProtection="1">
      <alignment horizontal="left" vertical="center" wrapText="1" indent="2"/>
    </xf>
    <xf numFmtId="49" fontId="5" fillId="0" borderId="0" xfId="34" applyFont="1" applyAlignment="1" applyProtection="1">
      <alignment horizontal="right" vertical="center" wrapText="1" indent="2"/>
    </xf>
    <xf numFmtId="0" fontId="25" fillId="0" borderId="2" xfId="41" applyFont="1" applyFill="1" applyBorder="1" applyAlignment="1" applyProtection="1">
      <alignment horizontal="left" vertical="center" wrapText="1" indent="2"/>
    </xf>
    <xf numFmtId="0" fontId="25" fillId="0" borderId="28" xfId="41" applyFont="1" applyFill="1" applyBorder="1" applyAlignment="1" applyProtection="1">
      <alignment horizontal="center" vertical="center" wrapText="1"/>
    </xf>
    <xf numFmtId="0" fontId="25" fillId="0" borderId="7" xfId="41" applyFont="1" applyFill="1" applyBorder="1" applyAlignment="1" applyProtection="1">
      <alignment horizontal="right" vertical="center" wrapText="1" indent="2"/>
    </xf>
    <xf numFmtId="0" fontId="10" fillId="0" borderId="0" xfId="18" applyFont="1" applyBorder="1" applyAlignment="1" applyProtection="1">
      <alignment wrapText="1"/>
    </xf>
    <xf numFmtId="0" fontId="10" fillId="0" borderId="27" xfId="18" applyFont="1" applyBorder="1" applyAlignment="1" applyProtection="1">
      <alignment wrapText="1"/>
    </xf>
    <xf numFmtId="0" fontId="21" fillId="0" borderId="29" xfId="18" applyFont="1" applyBorder="1" applyAlignment="1" applyProtection="1">
      <alignment vertical="center" wrapText="1"/>
    </xf>
    <xf numFmtId="0" fontId="10" fillId="0" borderId="0" xfId="18" applyFont="1" applyFill="1" applyAlignment="1">
      <alignment wrapText="1"/>
    </xf>
    <xf numFmtId="0" fontId="10" fillId="0" borderId="0" xfId="18" applyFont="1" applyAlignment="1" applyProtection="1">
      <alignment wrapText="1"/>
    </xf>
    <xf numFmtId="0" fontId="10" fillId="0" borderId="26" xfId="18" applyFont="1" applyBorder="1" applyAlignment="1" applyProtection="1">
      <alignment vertical="center" wrapText="1"/>
    </xf>
    <xf numFmtId="0" fontId="47" fillId="0" borderId="0" xfId="18" applyFont="1" applyFill="1" applyBorder="1" applyAlignment="1" applyProtection="1">
      <alignment wrapText="1"/>
    </xf>
    <xf numFmtId="0" fontId="15" fillId="0" borderId="0" xfId="15" applyNumberFormat="1" applyFont="1" applyAlignment="1" applyProtection="1">
      <alignment wrapText="1"/>
    </xf>
    <xf numFmtId="0" fontId="10" fillId="0" borderId="0" xfId="18" applyFont="1" applyAlignment="1" applyProtection="1">
      <alignment vertical="center" wrapText="1"/>
    </xf>
    <xf numFmtId="0" fontId="10" fillId="0" borderId="0" xfId="18" applyFont="1" applyBorder="1" applyAlignment="1" applyProtection="1">
      <alignment vertical="center" wrapText="1"/>
    </xf>
    <xf numFmtId="0" fontId="10" fillId="0" borderId="0" xfId="18" applyFont="1" applyAlignment="1">
      <alignment wrapText="1"/>
    </xf>
    <xf numFmtId="0" fontId="12" fillId="0" borderId="0" xfId="18" applyFont="1" applyFill="1" applyBorder="1" applyAlignment="1" applyProtection="1">
      <alignment horizontal="left" vertical="center" wrapText="1"/>
    </xf>
    <xf numFmtId="0" fontId="12" fillId="0" borderId="0" xfId="18" applyFont="1" applyFill="1" applyBorder="1" applyAlignment="1" applyProtection="1">
      <alignment vertical="center" wrapText="1"/>
    </xf>
    <xf numFmtId="0" fontId="12" fillId="0" borderId="0" xfId="18" applyFont="1" applyFill="1" applyBorder="1" applyAlignment="1" applyProtection="1">
      <alignment wrapText="1"/>
    </xf>
    <xf numFmtId="0" fontId="48" fillId="0" borderId="0" xfId="18" applyFont="1" applyBorder="1" applyAlignment="1" applyProtection="1">
      <alignment wrapText="1"/>
    </xf>
    <xf numFmtId="0" fontId="10" fillId="0" borderId="21" xfId="18" applyFont="1" applyBorder="1" applyAlignment="1" applyProtection="1">
      <alignment vertical="center" wrapText="1"/>
    </xf>
    <xf numFmtId="0" fontId="10" fillId="0" borderId="20" xfId="18" applyFont="1" applyBorder="1" applyAlignment="1" applyProtection="1">
      <alignment wrapText="1"/>
    </xf>
    <xf numFmtId="0" fontId="10" fillId="0" borderId="30" xfId="31" applyFont="1" applyBorder="1" applyAlignment="1">
      <alignment wrapText="1"/>
    </xf>
    <xf numFmtId="0" fontId="10" fillId="0" borderId="19" xfId="18" applyFont="1" applyBorder="1" applyAlignment="1" applyProtection="1">
      <alignment vertical="center" wrapText="1"/>
    </xf>
    <xf numFmtId="0" fontId="10" fillId="0" borderId="22" xfId="18" applyFont="1" applyBorder="1" applyAlignment="1" applyProtection="1">
      <alignment vertical="center" wrapText="1"/>
    </xf>
    <xf numFmtId="0" fontId="57" fillId="0" borderId="0" xfId="0" applyNumberFormat="1" applyFont="1" applyAlignment="1">
      <alignment horizontal="left" vertical="center" wrapText="1"/>
    </xf>
    <xf numFmtId="0" fontId="10" fillId="0" borderId="0" xfId="18" applyFont="1" applyAlignment="1">
      <alignment vertical="center" wrapText="1"/>
    </xf>
    <xf numFmtId="49" fontId="5" fillId="3" borderId="0" xfId="48" applyNumberFormat="1" applyFont="1" applyFill="1" applyBorder="1" applyAlignment="1" applyProtection="1">
      <alignment horizontal="center" vertical="center" wrapText="1"/>
    </xf>
    <xf numFmtId="49" fontId="24" fillId="3" borderId="0" xfId="49" applyNumberFormat="1" applyFont="1" applyFill="1" applyBorder="1" applyAlignment="1" applyProtection="1">
      <alignment vertical="center" wrapText="1"/>
    </xf>
    <xf numFmtId="49" fontId="5" fillId="3" borderId="0" xfId="48" applyNumberFormat="1" applyFont="1" applyFill="1" applyBorder="1" applyAlignment="1" applyProtection="1">
      <alignment horizontal="right" vertical="center" wrapText="1" indent="1"/>
    </xf>
    <xf numFmtId="0" fontId="5" fillId="0" borderId="0" xfId="35" applyFont="1" applyBorder="1" applyAlignment="1" applyProtection="1">
      <alignment horizontal="right" vertical="center" wrapText="1" indent="2"/>
    </xf>
    <xf numFmtId="0" fontId="24" fillId="3" borderId="0" xfId="40" applyFont="1" applyFill="1" applyBorder="1" applyAlignment="1" applyProtection="1">
      <alignment horizontal="right" vertical="center" wrapText="1" indent="1"/>
    </xf>
    <xf numFmtId="49" fontId="5" fillId="3" borderId="0" xfId="48" applyNumberFormat="1" applyFont="1" applyFill="1" applyBorder="1" applyAlignment="1" applyProtection="1">
      <alignment horizontal="right" vertical="center" wrapText="1" indent="2"/>
    </xf>
    <xf numFmtId="0" fontId="5" fillId="3" borderId="0" xfId="48" applyNumberFormat="1" applyFont="1" applyFill="1" applyBorder="1" applyAlignment="1" applyProtection="1">
      <alignment horizontal="right" vertical="center" wrapText="1" indent="1"/>
    </xf>
    <xf numFmtId="49" fontId="24" fillId="3" borderId="0" xfId="49" applyNumberFormat="1" applyFont="1" applyFill="1" applyBorder="1" applyAlignment="1" applyProtection="1">
      <alignment horizontal="right" vertical="center" wrapText="1" indent="1"/>
    </xf>
    <xf numFmtId="0" fontId="7" fillId="3" borderId="0" xfId="40" applyFont="1" applyFill="1" applyBorder="1" applyAlignment="1" applyProtection="1">
      <alignment horizontal="right" vertical="center" wrapText="1" indent="1"/>
    </xf>
    <xf numFmtId="0" fontId="50" fillId="0" borderId="0" xfId="35" applyFont="1" applyFill="1" applyAlignment="1" applyProtection="1">
      <alignment vertical="center" wrapText="1"/>
    </xf>
    <xf numFmtId="0" fontId="50" fillId="0" borderId="0" xfId="35" applyFont="1" applyFill="1" applyAlignment="1" applyProtection="1">
      <alignment horizontal="left" vertical="center" wrapText="1"/>
    </xf>
    <xf numFmtId="0" fontId="50" fillId="0" borderId="0" xfId="35" applyFont="1" applyBorder="1" applyAlignment="1" applyProtection="1">
      <alignment vertical="center" wrapText="1"/>
    </xf>
    <xf numFmtId="49" fontId="51" fillId="3" borderId="0" xfId="48" applyNumberFormat="1" applyFont="1" applyFill="1" applyBorder="1" applyAlignment="1" applyProtection="1">
      <alignment horizontal="center" vertical="center" wrapText="1"/>
    </xf>
    <xf numFmtId="0" fontId="51" fillId="8" borderId="0" xfId="35" applyFont="1" applyFill="1" applyBorder="1" applyAlignment="1" applyProtection="1">
      <alignment vertical="center" wrapText="1"/>
    </xf>
    <xf numFmtId="0" fontId="51" fillId="0" borderId="0" xfId="35" applyFont="1" applyAlignment="1" applyProtection="1">
      <alignment vertical="center" wrapText="1"/>
    </xf>
    <xf numFmtId="0" fontId="51" fillId="3" borderId="0" xfId="35" applyFont="1" applyFill="1" applyBorder="1" applyAlignment="1" applyProtection="1">
      <alignment vertical="center" wrapText="1"/>
    </xf>
    <xf numFmtId="0" fontId="51" fillId="3" borderId="0" xfId="40" applyFont="1" applyFill="1" applyBorder="1" applyAlignment="1" applyProtection="1">
      <alignment vertical="center" wrapText="1"/>
    </xf>
    <xf numFmtId="0" fontId="24" fillId="0" borderId="31" xfId="18" applyFont="1" applyBorder="1" applyAlignment="1" applyProtection="1">
      <alignment horizontal="justify" vertical="top" wrapText="1"/>
    </xf>
    <xf numFmtId="0" fontId="28" fillId="0" borderId="0" xfId="31" applyFont="1" applyBorder="1" applyAlignment="1">
      <alignment horizontal="right" vertical="top" wrapText="1"/>
    </xf>
    <xf numFmtId="0" fontId="5" fillId="0" borderId="0" xfId="35" applyFont="1" applyBorder="1" applyAlignment="1" applyProtection="1">
      <alignment horizontal="center" vertical="center" wrapText="1"/>
    </xf>
    <xf numFmtId="0" fontId="51" fillId="0" borderId="0" xfId="35" applyFont="1" applyBorder="1" applyAlignment="1" applyProtection="1">
      <alignment vertical="center" wrapText="1"/>
    </xf>
    <xf numFmtId="0" fontId="5" fillId="3" borderId="32" xfId="40" applyFont="1" applyFill="1" applyBorder="1" applyAlignment="1" applyProtection="1">
      <alignment vertical="center" wrapText="1"/>
    </xf>
    <xf numFmtId="0" fontId="58" fillId="0" borderId="33" xfId="11" applyFont="1" applyBorder="1" applyAlignment="1" applyProtection="1">
      <alignment horizontal="left" vertical="center" wrapText="1" indent="1"/>
    </xf>
    <xf numFmtId="0" fontId="5" fillId="0" borderId="33" xfId="35" applyFont="1" applyBorder="1" applyAlignment="1" applyProtection="1">
      <alignment vertical="center" wrapText="1"/>
    </xf>
    <xf numFmtId="0" fontId="5" fillId="0" borderId="33" xfId="40" applyFont="1" applyFill="1" applyBorder="1" applyAlignment="1" applyProtection="1">
      <alignment horizontal="center" vertical="center" wrapText="1"/>
    </xf>
    <xf numFmtId="0" fontId="5" fillId="0" borderId="34" xfId="35" applyFont="1" applyBorder="1" applyAlignment="1" applyProtection="1">
      <alignment vertical="center" wrapText="1"/>
    </xf>
    <xf numFmtId="0" fontId="5" fillId="3" borderId="35" xfId="40" applyFont="1" applyFill="1" applyBorder="1" applyAlignment="1" applyProtection="1">
      <alignment vertical="center" wrapText="1"/>
    </xf>
    <xf numFmtId="0" fontId="5" fillId="0" borderId="36" xfId="35" applyFont="1" applyBorder="1" applyAlignment="1" applyProtection="1">
      <alignment vertical="center" wrapText="1"/>
    </xf>
    <xf numFmtId="0" fontId="12" fillId="3" borderId="35" xfId="48" applyNumberFormat="1" applyFont="1" applyFill="1" applyBorder="1" applyAlignment="1" applyProtection="1">
      <alignment horizontal="center" vertical="center" wrapText="1"/>
    </xf>
    <xf numFmtId="0" fontId="5" fillId="8" borderId="36" xfId="35" applyFont="1" applyFill="1" applyBorder="1" applyAlignment="1" applyProtection="1">
      <alignment vertical="center" wrapText="1"/>
    </xf>
    <xf numFmtId="0" fontId="5" fillId="0" borderId="35" xfId="35" applyFont="1" applyBorder="1" applyAlignment="1" applyProtection="1">
      <alignment vertical="center" wrapText="1"/>
    </xf>
    <xf numFmtId="0" fontId="5" fillId="3" borderId="36" xfId="35" applyFont="1" applyFill="1" applyBorder="1" applyAlignment="1" applyProtection="1">
      <alignment vertical="center" wrapText="1"/>
    </xf>
    <xf numFmtId="0" fontId="49" fillId="3" borderId="36" xfId="48" applyNumberFormat="1" applyFont="1" applyFill="1" applyBorder="1" applyAlignment="1" applyProtection="1">
      <alignment horizontal="center" vertical="top" wrapText="1"/>
    </xf>
    <xf numFmtId="0" fontId="5" fillId="3" borderId="36" xfId="48" applyNumberFormat="1" applyFont="1" applyFill="1" applyBorder="1" applyAlignment="1" applyProtection="1">
      <alignment horizontal="center" vertical="center" wrapText="1"/>
    </xf>
    <xf numFmtId="0" fontId="50" fillId="3" borderId="35" xfId="48" applyNumberFormat="1" applyFont="1" applyFill="1" applyBorder="1" applyAlignment="1" applyProtection="1">
      <alignment horizontal="center" vertical="center" wrapText="1"/>
    </xf>
    <xf numFmtId="0" fontId="51" fillId="3" borderId="36" xfId="48" applyNumberFormat="1" applyFont="1" applyFill="1" applyBorder="1" applyAlignment="1" applyProtection="1">
      <alignment horizontal="center" vertical="center" wrapText="1"/>
    </xf>
    <xf numFmtId="0" fontId="51" fillId="3" borderId="36" xfId="35" applyFont="1" applyFill="1" applyBorder="1" applyAlignment="1" applyProtection="1">
      <alignment vertical="center" wrapText="1"/>
    </xf>
    <xf numFmtId="0" fontId="5" fillId="3" borderId="37" xfId="40" applyFont="1" applyFill="1" applyBorder="1" applyAlignment="1" applyProtection="1">
      <alignment vertical="center" wrapText="1"/>
    </xf>
    <xf numFmtId="0" fontId="5" fillId="3" borderId="38" xfId="40" applyFont="1" applyFill="1" applyBorder="1" applyAlignment="1" applyProtection="1">
      <alignment vertical="center" wrapText="1"/>
    </xf>
    <xf numFmtId="0" fontId="5" fillId="3" borderId="38" xfId="40" applyFont="1" applyFill="1" applyBorder="1" applyAlignment="1" applyProtection="1">
      <alignment horizontal="center" vertical="center" wrapText="1"/>
    </xf>
    <xf numFmtId="0" fontId="5" fillId="3" borderId="39" xfId="40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49" fontId="55" fillId="0" borderId="0" xfId="0" applyFont="1">
      <alignment vertical="top"/>
    </xf>
    <xf numFmtId="49" fontId="56" fillId="0" borderId="0" xfId="0" applyFont="1" applyAlignment="1">
      <alignment vertical="top" wrapText="1"/>
    </xf>
    <xf numFmtId="49" fontId="0" fillId="0" borderId="0" xfId="0" applyFont="1" applyBorder="1" applyProtection="1">
      <alignment vertical="top"/>
    </xf>
    <xf numFmtId="0" fontId="10" fillId="0" borderId="0" xfId="19" applyFont="1" applyBorder="1" applyProtection="1"/>
    <xf numFmtId="0" fontId="0" fillId="0" borderId="0" xfId="25" applyFont="1" applyBorder="1" applyAlignment="1" applyProtection="1">
      <alignment horizontal="right" vertical="center" wrapText="1"/>
    </xf>
    <xf numFmtId="49" fontId="0" fillId="0" borderId="0" xfId="0" applyBorder="1" applyAlignment="1" applyProtection="1">
      <alignment vertical="center"/>
    </xf>
    <xf numFmtId="0" fontId="52" fillId="0" borderId="40" xfId="0" applyNumberFormat="1" applyFont="1" applyFill="1" applyBorder="1" applyAlignment="1" applyProtection="1">
      <alignment vertical="center" wrapText="1"/>
    </xf>
    <xf numFmtId="0" fontId="7" fillId="3" borderId="41" xfId="30" applyNumberFormat="1" applyFont="1" applyFill="1" applyBorder="1" applyAlignment="1" applyProtection="1">
      <alignment horizontal="center" vertical="center" wrapText="1"/>
    </xf>
    <xf numFmtId="49" fontId="5" fillId="3" borderId="41" xfId="30" applyNumberFormat="1" applyFont="1" applyFill="1" applyBorder="1" applyAlignment="1" applyProtection="1">
      <alignment horizontal="center" vertical="center" wrapText="1"/>
    </xf>
    <xf numFmtId="0" fontId="5" fillId="3" borderId="41" xfId="30" applyNumberFormat="1" applyFont="1" applyFill="1" applyBorder="1" applyAlignment="1" applyProtection="1">
      <alignment horizontal="left" vertical="center" wrapText="1" indent="1"/>
    </xf>
    <xf numFmtId="0" fontId="5" fillId="3" borderId="41" xfId="40" applyFont="1" applyFill="1" applyBorder="1" applyAlignment="1" applyProtection="1">
      <alignment horizontal="center" vertical="center" wrapText="1"/>
    </xf>
    <xf numFmtId="49" fontId="5" fillId="3" borderId="41" xfId="30" applyNumberFormat="1" applyFont="1" applyFill="1" applyBorder="1" applyAlignment="1" applyProtection="1">
      <alignment vertical="center" wrapText="1"/>
    </xf>
    <xf numFmtId="0" fontId="5" fillId="3" borderId="42" xfId="30" applyNumberFormat="1" applyFont="1" applyFill="1" applyBorder="1" applyAlignment="1" applyProtection="1">
      <alignment vertical="center"/>
    </xf>
    <xf numFmtId="0" fontId="5" fillId="6" borderId="43" xfId="40" applyNumberFormat="1" applyFont="1" applyFill="1" applyBorder="1" applyAlignment="1" applyProtection="1">
      <alignment horizontal="center" vertical="center" wrapText="1"/>
      <protection locked="0"/>
    </xf>
    <xf numFmtId="14" fontId="5" fillId="11" borderId="44" xfId="40" applyNumberFormat="1" applyFont="1" applyFill="1" applyBorder="1" applyAlignment="1" applyProtection="1">
      <alignment horizontal="center" vertical="center" wrapText="1"/>
    </xf>
    <xf numFmtId="49" fontId="5" fillId="6" borderId="44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44" xfId="40" applyNumberFormat="1" applyFont="1" applyFill="1" applyBorder="1" applyAlignment="1" applyProtection="1">
      <alignment horizontal="center" vertical="center" wrapText="1"/>
      <protection locked="0"/>
    </xf>
    <xf numFmtId="14" fontId="5" fillId="0" borderId="45" xfId="40" applyNumberFormat="1" applyFont="1" applyFill="1" applyBorder="1" applyAlignment="1" applyProtection="1">
      <alignment horizontal="center" vertical="center" wrapText="1"/>
    </xf>
    <xf numFmtId="0" fontId="5" fillId="12" borderId="42" xfId="30" applyNumberFormat="1" applyFont="1" applyFill="1" applyBorder="1" applyAlignment="1" applyProtection="1">
      <alignment horizontal="center" wrapText="1"/>
    </xf>
    <xf numFmtId="0" fontId="15" fillId="12" borderId="46" xfId="13" applyFont="1" applyFill="1" applyBorder="1" applyAlignment="1" applyProtection="1">
      <alignment horizontal="left" vertical="center" wrapText="1" indent="1"/>
    </xf>
    <xf numFmtId="0" fontId="5" fillId="12" borderId="47" xfId="30" applyNumberFormat="1" applyFont="1" applyFill="1" applyBorder="1" applyAlignment="1" applyProtection="1">
      <alignment wrapText="1"/>
    </xf>
    <xf numFmtId="49" fontId="5" fillId="6" borderId="41" xfId="30" applyNumberFormat="1" applyFont="1" applyFill="1" applyBorder="1" applyAlignment="1" applyProtection="1">
      <alignment horizontal="left" vertical="center" wrapText="1" indent="1"/>
      <protection locked="0"/>
    </xf>
    <xf numFmtId="14" fontId="5" fillId="0" borderId="44" xfId="40" applyNumberFormat="1" applyFont="1" applyFill="1" applyBorder="1" applyAlignment="1" applyProtection="1">
      <alignment horizontal="center" vertical="center" wrapText="1"/>
    </xf>
    <xf numFmtId="0" fontId="5" fillId="0" borderId="0" xfId="24" applyFont="1" applyBorder="1" applyProtection="1"/>
    <xf numFmtId="0" fontId="12" fillId="0" borderId="0" xfId="24" applyNumberFormat="1" applyFont="1" applyBorder="1" applyProtection="1"/>
    <xf numFmtId="0" fontId="5" fillId="0" borderId="0" xfId="35" applyFont="1" applyBorder="1" applyAlignment="1" applyProtection="1">
      <alignment vertical="center"/>
    </xf>
    <xf numFmtId="49" fontId="5" fillId="4" borderId="48" xfId="30" applyNumberFormat="1" applyFont="1" applyFill="1" applyBorder="1" applyAlignment="1" applyProtection="1">
      <alignment horizontal="center" vertical="center" wrapText="1"/>
      <protection locked="0"/>
    </xf>
    <xf numFmtId="0" fontId="5" fillId="0" borderId="41" xfId="24" applyFont="1" applyBorder="1" applyAlignment="1" applyProtection="1">
      <alignment horizontal="center" vertical="center"/>
    </xf>
    <xf numFmtId="0" fontId="0" fillId="0" borderId="49" xfId="0" applyNumberFormat="1" applyFill="1" applyBorder="1" applyAlignment="1" applyProtection="1"/>
    <xf numFmtId="0" fontId="0" fillId="0" borderId="50" xfId="0" applyNumberFormat="1" applyFill="1" applyBorder="1" applyAlignment="1" applyProtection="1"/>
    <xf numFmtId="49" fontId="5" fillId="6" borderId="45" xfId="30" applyNumberFormat="1" applyFont="1" applyFill="1" applyBorder="1" applyAlignment="1" applyProtection="1">
      <alignment horizontal="center" vertical="center" wrapText="1"/>
      <protection locked="0"/>
    </xf>
    <xf numFmtId="49" fontId="0" fillId="6" borderId="44" xfId="0" applyFont="1" applyFill="1" applyBorder="1" applyAlignment="1" applyProtection="1">
      <alignment horizontal="center" vertical="center" wrapText="1"/>
      <protection locked="0"/>
    </xf>
    <xf numFmtId="49" fontId="0" fillId="5" borderId="44" xfId="0" applyFont="1" applyFill="1" applyBorder="1" applyAlignment="1" applyProtection="1">
      <alignment horizontal="center" vertical="center"/>
    </xf>
    <xf numFmtId="49" fontId="0" fillId="13" borderId="51" xfId="0" applyFont="1" applyFill="1" applyBorder="1" applyAlignment="1" applyProtection="1">
      <alignment horizontal="center" vertical="top"/>
    </xf>
    <xf numFmtId="49" fontId="15" fillId="13" borderId="52" xfId="11" applyNumberFormat="1" applyFont="1" applyFill="1" applyBorder="1" applyAlignment="1" applyProtection="1">
      <alignment horizontal="left" vertical="center" indent="1"/>
    </xf>
    <xf numFmtId="49" fontId="0" fillId="13" borderId="53" xfId="0" applyFont="1" applyFill="1" applyBorder="1" applyAlignment="1" applyProtection="1">
      <alignment horizontal="center" vertical="top"/>
    </xf>
    <xf numFmtId="49" fontId="0" fillId="13" borderId="54" xfId="0" applyFont="1" applyFill="1" applyBorder="1" applyAlignment="1" applyProtection="1">
      <alignment horizontal="center" vertical="top"/>
    </xf>
    <xf numFmtId="0" fontId="52" fillId="3" borderId="44" xfId="35" applyFont="1" applyFill="1" applyBorder="1" applyAlignment="1" applyProtection="1">
      <alignment horizontal="center" vertical="center" wrapText="1"/>
    </xf>
    <xf numFmtId="49" fontId="0" fillId="13" borderId="55" xfId="0" applyFont="1" applyFill="1" applyBorder="1" applyAlignment="1" applyProtection="1">
      <alignment horizontal="center" vertical="top"/>
    </xf>
    <xf numFmtId="49" fontId="40" fillId="0" borderId="0" xfId="17" applyNumberFormat="1" applyFont="1" applyBorder="1" applyAlignment="1" applyProtection="1">
      <alignment horizontal="left" vertical="center" wrapText="1"/>
    </xf>
    <xf numFmtId="49" fontId="28" fillId="0" borderId="0" xfId="17" applyNumberFormat="1" applyFont="1" applyBorder="1" applyAlignment="1">
      <alignment horizontal="left" vertical="top" wrapText="1"/>
    </xf>
    <xf numFmtId="49" fontId="10" fillId="0" borderId="0" xfId="17" applyNumberFormat="1" applyFont="1" applyBorder="1" applyAlignment="1">
      <alignment horizontal="left" vertical="center" wrapText="1"/>
    </xf>
    <xf numFmtId="49" fontId="10" fillId="0" borderId="0" xfId="17" applyNumberFormat="1" applyFont="1" applyAlignment="1" applyProtection="1">
      <alignment vertical="center" wrapText="1"/>
    </xf>
    <xf numFmtId="0" fontId="25" fillId="0" borderId="0" xfId="18" applyFont="1" applyAlignment="1" applyProtection="1">
      <alignment horizontal="left" vertical="center"/>
    </xf>
    <xf numFmtId="49" fontId="5" fillId="0" borderId="0" xfId="0" applyFont="1" applyAlignment="1" applyProtection="1">
      <alignment vertical="center" wrapText="1"/>
    </xf>
    <xf numFmtId="49" fontId="5" fillId="0" borderId="0" xfId="0" applyFont="1" applyAlignment="1" applyProtection="1">
      <alignment horizontal="center" vertical="center" wrapText="1"/>
    </xf>
    <xf numFmtId="49" fontId="5" fillId="0" borderId="0" xfId="0" applyFont="1" applyAlignment="1" applyProtection="1">
      <alignment horizontal="left" vertical="center" wrapText="1"/>
    </xf>
    <xf numFmtId="49" fontId="5" fillId="0" borderId="0" xfId="0" applyFont="1" applyBorder="1" applyAlignment="1" applyProtection="1">
      <alignment vertical="center" wrapText="1"/>
    </xf>
    <xf numFmtId="49" fontId="10" fillId="0" borderId="0" xfId="0" applyFont="1" applyBorder="1" applyAlignment="1" applyProtection="1">
      <alignment horizontal="center" vertical="center"/>
    </xf>
    <xf numFmtId="49" fontId="10" fillId="0" borderId="0" xfId="0" applyFont="1" applyBorder="1" applyAlignment="1" applyProtection="1">
      <alignment horizontal="left" vertical="center"/>
    </xf>
    <xf numFmtId="49" fontId="0" fillId="0" borderId="0" xfId="0" applyAlignment="1">
      <alignment vertical="center"/>
    </xf>
    <xf numFmtId="0" fontId="24" fillId="0" borderId="0" xfId="36" applyFont="1" applyAlignment="1" applyProtection="1">
      <alignment vertical="center" wrapText="1"/>
    </xf>
    <xf numFmtId="0" fontId="59" fillId="0" borderId="0" xfId="36" applyFont="1" applyAlignment="1" applyProtection="1">
      <alignment vertical="center"/>
    </xf>
    <xf numFmtId="0" fontId="60" fillId="0" borderId="0" xfId="36" applyFont="1" applyFill="1" applyAlignment="1" applyProtection="1">
      <alignment horizontal="left" vertical="center"/>
    </xf>
    <xf numFmtId="0" fontId="60" fillId="0" borderId="0" xfId="36" applyFont="1" applyFill="1" applyAlignment="1" applyProtection="1">
      <alignment vertical="center"/>
    </xf>
    <xf numFmtId="49" fontId="5" fillId="0" borderId="0" xfId="0" applyFont="1" applyBorder="1" applyAlignment="1" applyProtection="1">
      <alignment horizontal="center" vertical="center" wrapText="1"/>
    </xf>
    <xf numFmtId="49" fontId="5" fillId="0" borderId="0" xfId="0" applyFont="1" applyBorder="1" applyAlignment="1" applyProtection="1">
      <alignment horizontal="left" vertical="center" wrapText="1"/>
    </xf>
    <xf numFmtId="49" fontId="30" fillId="0" borderId="0" xfId="12" applyNumberFormat="1" applyFont="1" applyBorder="1" applyAlignment="1" applyProtection="1">
      <alignment horizontal="center" vertical="center"/>
    </xf>
    <xf numFmtId="0" fontId="7" fillId="3" borderId="0" xfId="30" applyNumberFormat="1" applyFont="1" applyFill="1" applyBorder="1" applyAlignment="1" applyProtection="1">
      <alignment horizontal="center" vertical="center" wrapText="1"/>
    </xf>
    <xf numFmtId="49" fontId="5" fillId="0" borderId="56" xfId="40" applyNumberFormat="1" applyFont="1" applyFill="1" applyBorder="1" applyAlignment="1" applyProtection="1">
      <alignment horizontal="center" vertical="center" wrapText="1"/>
    </xf>
    <xf numFmtId="49" fontId="15" fillId="13" borderId="57" xfId="11" applyNumberFormat="1" applyFont="1" applyFill="1" applyBorder="1" applyAlignment="1" applyProtection="1">
      <alignment horizontal="left" vertical="center" indent="1"/>
    </xf>
    <xf numFmtId="0" fontId="61" fillId="0" borderId="0" xfId="0" applyNumberFormat="1" applyFont="1" applyAlignment="1">
      <alignment wrapText="1"/>
    </xf>
    <xf numFmtId="49" fontId="0" fillId="0" borderId="0" xfId="40" applyNumberFormat="1" applyFont="1" applyAlignment="1" applyProtection="1">
      <alignment vertical="center" wrapText="1"/>
    </xf>
    <xf numFmtId="49" fontId="16" fillId="0" borderId="0" xfId="40" applyNumberFormat="1" applyFont="1" applyAlignment="1" applyProtection="1">
      <alignment vertical="center" wrapText="1"/>
    </xf>
    <xf numFmtId="0" fontId="0" fillId="0" borderId="0" xfId="0" applyNumberFormat="1">
      <alignment vertical="top"/>
    </xf>
    <xf numFmtId="0" fontId="5" fillId="0" borderId="0" xfId="40" applyFont="1" applyProtection="1"/>
    <xf numFmtId="49" fontId="0" fillId="0" borderId="0" xfId="40" applyNumberFormat="1" applyFont="1" applyAlignment="1" applyProtection="1">
      <alignment vertical="center"/>
    </xf>
    <xf numFmtId="0" fontId="7" fillId="5" borderId="58" xfId="40" applyFont="1" applyFill="1" applyBorder="1" applyAlignment="1" applyProtection="1">
      <alignment horizontal="center" vertical="center" wrapText="1"/>
    </xf>
    <xf numFmtId="0" fontId="7" fillId="5" borderId="59" xfId="40" applyFont="1" applyFill="1" applyBorder="1" applyAlignment="1" applyProtection="1">
      <alignment horizontal="center" vertical="center" wrapText="1"/>
    </xf>
    <xf numFmtId="0" fontId="0" fillId="0" borderId="0" xfId="40" applyFont="1" applyAlignment="1" applyProtection="1">
      <alignment wrapText="1"/>
    </xf>
    <xf numFmtId="0" fontId="24" fillId="0" borderId="0" xfId="18" applyFont="1" applyBorder="1" applyAlignment="1" applyProtection="1">
      <alignment horizontal="justify" vertical="top" wrapText="1"/>
    </xf>
    <xf numFmtId="0" fontId="7" fillId="3" borderId="0" xfId="19" applyNumberFormat="1" applyFont="1" applyFill="1" applyBorder="1" applyAlignment="1" applyProtection="1">
      <alignment horizontal="center" wrapText="1"/>
    </xf>
    <xf numFmtId="0" fontId="0" fillId="3" borderId="0" xfId="19" applyNumberFormat="1" applyFont="1" applyFill="1" applyBorder="1" applyAlignment="1" applyProtection="1">
      <alignment wrapText="1"/>
    </xf>
    <xf numFmtId="0" fontId="7" fillId="3" borderId="0" xfId="20" applyNumberFormat="1" applyFont="1" applyFill="1" applyBorder="1" applyAlignment="1" applyProtection="1">
      <alignment horizontal="center" wrapText="1"/>
    </xf>
    <xf numFmtId="0" fontId="0" fillId="3" borderId="0" xfId="20" applyNumberFormat="1" applyFont="1" applyFill="1" applyBorder="1" applyAlignment="1" applyProtection="1">
      <alignment wrapText="1"/>
    </xf>
    <xf numFmtId="0" fontId="10" fillId="0" borderId="0" xfId="20" applyFont="1" applyProtection="1"/>
    <xf numFmtId="0" fontId="5" fillId="0" borderId="0" xfId="40" applyFont="1" applyAlignment="1" applyProtection="1">
      <alignment vertical="center" wrapText="1"/>
    </xf>
    <xf numFmtId="49" fontId="27" fillId="8" borderId="0" xfId="29" applyNumberFormat="1" applyFont="1" applyFill="1" applyBorder="1" applyAlignment="1" applyProtection="1">
      <alignment horizontal="center" vertical="center" wrapText="1"/>
    </xf>
    <xf numFmtId="0" fontId="0" fillId="0" borderId="0" xfId="25" applyFont="1" applyFill="1" applyAlignment="1" applyProtection="1">
      <alignment vertical="center" wrapText="1"/>
    </xf>
    <xf numFmtId="0" fontId="0" fillId="0" borderId="0" xfId="36" applyFont="1" applyAlignment="1" applyProtection="1">
      <alignment horizontal="left" vertical="center"/>
    </xf>
    <xf numFmtId="0" fontId="0" fillId="0" borderId="0" xfId="25" applyFont="1" applyAlignment="1" applyProtection="1">
      <alignment horizontal="right" vertical="center" wrapText="1"/>
    </xf>
    <xf numFmtId="0" fontId="0" fillId="0" borderId="0" xfId="26" applyFont="1" applyFill="1" applyAlignment="1" applyProtection="1">
      <alignment vertical="center" wrapText="1"/>
    </xf>
    <xf numFmtId="0" fontId="5" fillId="0" borderId="0" xfId="29" applyFont="1" applyProtection="1"/>
    <xf numFmtId="0" fontId="7" fillId="0" borderId="0" xfId="29" applyFont="1" applyAlignment="1" applyProtection="1">
      <alignment wrapText="1"/>
    </xf>
    <xf numFmtId="0" fontId="5" fillId="0" borderId="0" xfId="29" applyFont="1" applyFill="1" applyProtection="1"/>
    <xf numFmtId="0" fontId="12" fillId="0" borderId="0" xfId="29" applyFont="1" applyProtection="1"/>
    <xf numFmtId="0" fontId="34" fillId="3" borderId="0" xfId="29" applyFont="1" applyFill="1" applyBorder="1" applyAlignment="1" applyProtection="1">
      <alignment horizontal="left" vertical="center" wrapText="1"/>
    </xf>
    <xf numFmtId="0" fontId="5" fillId="3" borderId="0" xfId="29" applyFont="1" applyFill="1" applyBorder="1" applyAlignment="1" applyProtection="1">
      <alignment wrapText="1"/>
    </xf>
    <xf numFmtId="0" fontId="12" fillId="3" borderId="0" xfId="47" applyFont="1" applyFill="1" applyBorder="1" applyProtection="1"/>
    <xf numFmtId="0" fontId="5" fillId="3" borderId="0" xfId="29" applyFont="1" applyFill="1" applyBorder="1" applyProtection="1"/>
    <xf numFmtId="0" fontId="5" fillId="8" borderId="0" xfId="29" applyFont="1" applyFill="1" applyBorder="1" applyAlignment="1" applyProtection="1">
      <alignment horizontal="right" vertical="top"/>
    </xf>
    <xf numFmtId="0" fontId="5" fillId="8" borderId="0" xfId="29" applyFont="1" applyFill="1" applyBorder="1" applyProtection="1"/>
    <xf numFmtId="0" fontId="0" fillId="0" borderId="0" xfId="25" applyFont="1" applyFill="1" applyBorder="1" applyAlignment="1" applyProtection="1">
      <alignment vertical="center" wrapText="1"/>
    </xf>
    <xf numFmtId="0" fontId="0" fillId="0" borderId="0" xfId="36" applyFont="1" applyBorder="1" applyAlignment="1" applyProtection="1">
      <alignment horizontal="left" vertical="center"/>
    </xf>
    <xf numFmtId="0" fontId="7" fillId="3" borderId="0" xfId="29" applyFont="1" applyFill="1" applyBorder="1" applyAlignment="1" applyProtection="1">
      <alignment horizontal="center" wrapText="1"/>
    </xf>
    <xf numFmtId="0" fontId="7" fillId="0" borderId="0" xfId="29" applyFont="1" applyBorder="1" applyAlignment="1" applyProtection="1">
      <alignment horizontal="center" wrapText="1"/>
    </xf>
    <xf numFmtId="0" fontId="7" fillId="0" borderId="0" xfId="29" applyFont="1" applyBorder="1" applyAlignment="1" applyProtection="1">
      <alignment wrapText="1"/>
    </xf>
    <xf numFmtId="0" fontId="5" fillId="0" borderId="0" xfId="29" applyFont="1" applyBorder="1" applyProtection="1"/>
    <xf numFmtId="0" fontId="5" fillId="0" borderId="0" xfId="29" applyFont="1" applyFill="1" applyBorder="1" applyProtection="1"/>
    <xf numFmtId="0" fontId="7" fillId="3" borderId="0" xfId="29" applyFont="1" applyFill="1" applyBorder="1" applyAlignment="1" applyProtection="1">
      <alignment wrapText="1"/>
    </xf>
    <xf numFmtId="0" fontId="7" fillId="0" borderId="0" xfId="19" applyNumberFormat="1" applyFont="1" applyFill="1" applyBorder="1" applyAlignment="1" applyProtection="1">
      <alignment vertical="center" wrapText="1"/>
    </xf>
    <xf numFmtId="0" fontId="0" fillId="0" borderId="0" xfId="19" applyNumberFormat="1" applyFont="1" applyFill="1" applyBorder="1" applyAlignment="1" applyProtection="1">
      <alignment vertical="center" wrapText="1"/>
    </xf>
    <xf numFmtId="0" fontId="7" fillId="8" borderId="41" xfId="23" applyFont="1" applyFill="1" applyBorder="1" applyAlignment="1" applyProtection="1">
      <alignment horizontal="center" vertical="center" wrapText="1"/>
    </xf>
    <xf numFmtId="0" fontId="7" fillId="8" borderId="41" xfId="29" applyFont="1" applyFill="1" applyBorder="1" applyAlignment="1" applyProtection="1">
      <alignment horizontal="center" vertical="center" wrapText="1"/>
    </xf>
    <xf numFmtId="0" fontId="5" fillId="3" borderId="41" xfId="43" applyFont="1" applyFill="1" applyBorder="1" applyAlignment="1" applyProtection="1">
      <alignment horizontal="center" vertical="center" wrapText="1"/>
    </xf>
    <xf numFmtId="2" fontId="10" fillId="3" borderId="44" xfId="47" applyNumberFormat="1" applyFont="1" applyFill="1" applyBorder="1" applyAlignment="1" applyProtection="1">
      <alignment horizontal="right" vertical="center"/>
    </xf>
    <xf numFmtId="0" fontId="10" fillId="12" borderId="42" xfId="47" applyFont="1" applyFill="1" applyBorder="1" applyProtection="1"/>
    <xf numFmtId="0" fontId="15" fillId="12" borderId="46" xfId="14" applyFont="1" applyFill="1" applyBorder="1" applyAlignment="1" applyProtection="1">
      <alignment horizontal="left" vertical="center" indent="1"/>
    </xf>
    <xf numFmtId="0" fontId="10" fillId="12" borderId="60" xfId="47" applyFont="1" applyFill="1" applyBorder="1" applyProtection="1"/>
    <xf numFmtId="0" fontId="7" fillId="0" borderId="0" xfId="20" applyNumberFormat="1" applyFont="1" applyFill="1" applyBorder="1" applyAlignment="1" applyProtection="1">
      <alignment vertical="center" wrapText="1"/>
    </xf>
    <xf numFmtId="49" fontId="27" fillId="8" borderId="46" xfId="29" applyNumberFormat="1" applyFont="1" applyFill="1" applyBorder="1" applyAlignment="1" applyProtection="1">
      <alignment horizontal="center" vertical="center" wrapText="1"/>
    </xf>
    <xf numFmtId="0" fontId="10" fillId="12" borderId="46" xfId="47" applyFont="1" applyFill="1" applyBorder="1" applyProtection="1"/>
    <xf numFmtId="0" fontId="5" fillId="3" borderId="41" xfId="21" applyFont="1" applyFill="1" applyBorder="1" applyAlignment="1" applyProtection="1">
      <alignment horizontal="left" vertical="center" wrapText="1" indent="1"/>
    </xf>
    <xf numFmtId="0" fontId="5" fillId="3" borderId="41" xfId="29" applyFont="1" applyFill="1" applyBorder="1" applyAlignment="1" applyProtection="1">
      <alignment horizontal="center" vertical="center" wrapText="1"/>
    </xf>
    <xf numFmtId="0" fontId="5" fillId="8" borderId="61" xfId="29" applyFont="1" applyFill="1" applyBorder="1" applyProtection="1"/>
    <xf numFmtId="0" fontId="27" fillId="3" borderId="0" xfId="21" applyFont="1" applyFill="1" applyBorder="1" applyAlignment="1" applyProtection="1">
      <alignment horizontal="center" vertical="center" wrapText="1"/>
    </xf>
    <xf numFmtId="0" fontId="15" fillId="12" borderId="60" xfId="14" applyFont="1" applyFill="1" applyBorder="1" applyAlignment="1" applyProtection="1">
      <alignment horizontal="left" vertical="center" indent="1"/>
    </xf>
    <xf numFmtId="2" fontId="10" fillId="0" borderId="44" xfId="47" applyNumberFormat="1" applyFont="1" applyFill="1" applyBorder="1" applyAlignment="1" applyProtection="1">
      <alignment horizontal="right" vertical="center"/>
    </xf>
    <xf numFmtId="49" fontId="5" fillId="0" borderId="44" xfId="28" applyNumberFormat="1" applyFont="1" applyFill="1" applyBorder="1" applyAlignment="1" applyProtection="1">
      <alignment horizontal="left" vertical="center" wrapText="1"/>
    </xf>
    <xf numFmtId="0" fontId="0" fillId="0" borderId="0" xfId="19" applyNumberFormat="1" applyFont="1" applyFill="1" applyBorder="1" applyAlignment="1" applyProtection="1">
      <alignment horizontal="center" vertical="top" wrapText="1"/>
    </xf>
    <xf numFmtId="0" fontId="7" fillId="0" borderId="0" xfId="20" applyNumberFormat="1" applyFont="1" applyFill="1" applyBorder="1" applyAlignment="1" applyProtection="1">
      <alignment horizontal="center" vertical="center" wrapText="1"/>
    </xf>
    <xf numFmtId="0" fontId="7" fillId="3" borderId="41" xfId="43" applyFont="1" applyFill="1" applyBorder="1" applyAlignment="1" applyProtection="1">
      <alignment horizontal="center" vertical="center" wrapText="1"/>
    </xf>
    <xf numFmtId="0" fontId="5" fillId="6" borderId="41" xfId="43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41" xfId="29" applyFont="1" applyBorder="1" applyProtection="1"/>
    <xf numFmtId="0" fontId="0" fillId="3" borderId="0" xfId="43" applyFont="1" applyFill="1" applyBorder="1" applyAlignment="1" applyProtection="1">
      <alignment vertical="center" wrapText="1"/>
    </xf>
    <xf numFmtId="0" fontId="0" fillId="0" borderId="0" xfId="40" applyFont="1" applyBorder="1" applyAlignment="1" applyProtection="1">
      <alignment vertical="center"/>
    </xf>
    <xf numFmtId="0" fontId="12" fillId="3" borderId="41" xfId="43" applyFont="1" applyFill="1" applyBorder="1" applyAlignment="1" applyProtection="1">
      <alignment horizontal="center" vertical="center" wrapText="1"/>
    </xf>
    <xf numFmtId="49" fontId="64" fillId="0" borderId="0" xfId="0" applyFont="1" applyFill="1" applyBorder="1" applyAlignment="1" applyProtection="1">
      <alignment horizontal="center" vertical="top"/>
    </xf>
    <xf numFmtId="0" fontId="63" fillId="3" borderId="0" xfId="29" applyFont="1" applyFill="1" applyBorder="1" applyAlignment="1" applyProtection="1">
      <alignment wrapText="1"/>
    </xf>
    <xf numFmtId="0" fontId="12" fillId="3" borderId="0" xfId="29" applyFont="1" applyFill="1" applyBorder="1" applyProtection="1"/>
    <xf numFmtId="49" fontId="5" fillId="4" borderId="41" xfId="29" applyNumberFormat="1" applyFont="1" applyFill="1" applyBorder="1" applyAlignment="1" applyProtection="1">
      <alignment horizontal="center" vertical="center" wrapText="1"/>
      <protection locked="0"/>
    </xf>
    <xf numFmtId="49" fontId="7" fillId="6" borderId="41" xfId="43" applyNumberFormat="1" applyFont="1" applyFill="1" applyBorder="1" applyAlignment="1" applyProtection="1">
      <alignment horizontal="center" vertical="center" wrapText="1"/>
      <protection locked="0"/>
    </xf>
    <xf numFmtId="49" fontId="64" fillId="0" borderId="0" xfId="0" applyFont="1" applyProtection="1">
      <alignment vertical="top"/>
    </xf>
    <xf numFmtId="49" fontId="64" fillId="0" borderId="0" xfId="0" applyFont="1" applyAlignment="1" applyProtection="1">
      <alignment horizontal="center" vertical="center"/>
    </xf>
    <xf numFmtId="49" fontId="64" fillId="0" borderId="59" xfId="0" applyFont="1" applyBorder="1" applyAlignment="1" applyProtection="1">
      <alignment horizontal="center" vertical="center"/>
    </xf>
    <xf numFmtId="49" fontId="64" fillId="0" borderId="59" xfId="0" applyFont="1" applyBorder="1" applyAlignment="1" applyProtection="1">
      <alignment horizontal="center" vertical="top"/>
    </xf>
    <xf numFmtId="0" fontId="5" fillId="6" borderId="43" xfId="43" applyNumberFormat="1" applyFont="1" applyFill="1" applyBorder="1" applyAlignment="1" applyProtection="1">
      <alignment horizontal="center" vertical="center" wrapText="1"/>
      <protection locked="0"/>
    </xf>
    <xf numFmtId="49" fontId="0" fillId="0" borderId="61" xfId="0" applyFont="1" applyBorder="1" applyProtection="1">
      <alignment vertical="top"/>
    </xf>
    <xf numFmtId="14" fontId="5" fillId="3" borderId="44" xfId="40" applyNumberFormat="1" applyFont="1" applyFill="1" applyBorder="1" applyAlignment="1" applyProtection="1">
      <alignment horizontal="center" vertical="center" wrapText="1"/>
    </xf>
    <xf numFmtId="49" fontId="5" fillId="3" borderId="44" xfId="28" applyNumberFormat="1" applyFont="1" applyFill="1" applyBorder="1" applyAlignment="1" applyProtection="1">
      <alignment horizontal="left" vertical="center" wrapText="1"/>
    </xf>
    <xf numFmtId="49" fontId="5" fillId="3" borderId="45" xfId="29" applyNumberFormat="1" applyFont="1" applyFill="1" applyBorder="1" applyAlignment="1" applyProtection="1">
      <alignment horizontal="left" vertical="center" wrapText="1"/>
    </xf>
    <xf numFmtId="0" fontId="10" fillId="14" borderId="42" xfId="47" applyFont="1" applyFill="1" applyBorder="1" applyProtection="1"/>
    <xf numFmtId="0" fontId="15" fillId="14" borderId="46" xfId="14" applyFont="1" applyFill="1" applyBorder="1" applyAlignment="1" applyProtection="1">
      <alignment horizontal="left" vertical="center" indent="1"/>
    </xf>
    <xf numFmtId="0" fontId="10" fillId="14" borderId="60" xfId="47" applyFont="1" applyFill="1" applyBorder="1" applyProtection="1"/>
    <xf numFmtId="49" fontId="0" fillId="0" borderId="0" xfId="0" applyFont="1" applyFill="1" applyBorder="1" applyProtection="1">
      <alignment vertical="top"/>
    </xf>
    <xf numFmtId="49" fontId="64" fillId="0" borderId="0" xfId="0" applyFont="1" applyFill="1" applyBorder="1" applyProtection="1">
      <alignment vertical="top"/>
    </xf>
    <xf numFmtId="0" fontId="64" fillId="0" borderId="0" xfId="19" applyFont="1" applyFill="1" applyBorder="1" applyProtection="1"/>
    <xf numFmtId="0" fontId="10" fillId="0" borderId="0" xfId="19" applyFont="1" applyFill="1" applyBorder="1" applyProtection="1"/>
    <xf numFmtId="0" fontId="64" fillId="0" borderId="0" xfId="25" applyFont="1" applyFill="1" applyBorder="1" applyAlignment="1" applyProtection="1">
      <alignment vertical="center" wrapText="1"/>
    </xf>
    <xf numFmtId="0" fontId="12" fillId="3" borderId="0" xfId="29" applyFont="1" applyFill="1" applyBorder="1" applyAlignment="1" applyProtection="1">
      <alignment wrapText="1"/>
    </xf>
    <xf numFmtId="0" fontId="64" fillId="3" borderId="0" xfId="0" applyNumberFormat="1" applyFont="1" applyFill="1" applyBorder="1" applyAlignment="1" applyProtection="1"/>
    <xf numFmtId="49" fontId="64" fillId="0" borderId="0" xfId="0" applyFont="1" applyBorder="1" applyProtection="1">
      <alignment vertical="top"/>
    </xf>
    <xf numFmtId="49" fontId="66" fillId="0" borderId="0" xfId="17" applyNumberFormat="1" applyFont="1" applyBorder="1" applyAlignment="1" applyProtection="1">
      <alignment horizontal="center" vertical="center" wrapText="1"/>
    </xf>
    <xf numFmtId="0" fontId="15" fillId="14" borderId="46" xfId="14" applyFont="1" applyFill="1" applyBorder="1" applyAlignment="1" applyProtection="1">
      <alignment horizontal="left" vertical="center" wrapText="1"/>
    </xf>
    <xf numFmtId="0" fontId="10" fillId="14" borderId="62" xfId="47" applyFont="1" applyFill="1" applyBorder="1" applyProtection="1"/>
    <xf numFmtId="0" fontId="5" fillId="3" borderId="63" xfId="35" applyFont="1" applyFill="1" applyBorder="1" applyAlignment="1" applyProtection="1">
      <alignment vertical="center" wrapText="1"/>
    </xf>
    <xf numFmtId="0" fontId="5" fillId="0" borderId="63" xfId="35" applyFont="1" applyBorder="1" applyAlignment="1" applyProtection="1">
      <alignment vertical="center" wrapText="1"/>
    </xf>
    <xf numFmtId="0" fontId="49" fillId="3" borderId="63" xfId="48" applyNumberFormat="1" applyFont="1" applyFill="1" applyBorder="1" applyAlignment="1" applyProtection="1">
      <alignment horizontal="center" vertical="top" wrapText="1"/>
    </xf>
    <xf numFmtId="0" fontId="5" fillId="3" borderId="63" xfId="48" applyNumberFormat="1" applyFont="1" applyFill="1" applyBorder="1" applyAlignment="1" applyProtection="1">
      <alignment horizontal="center" vertical="center" wrapText="1"/>
    </xf>
    <xf numFmtId="0" fontId="54" fillId="0" borderId="63" xfId="35" applyFont="1" applyBorder="1" applyAlignment="1" applyProtection="1">
      <alignment vertical="center" wrapText="1"/>
    </xf>
    <xf numFmtId="0" fontId="54" fillId="3" borderId="63" xfId="40" applyFont="1" applyFill="1" applyBorder="1" applyAlignment="1" applyProtection="1">
      <alignment vertical="center" wrapText="1"/>
    </xf>
    <xf numFmtId="0" fontId="54" fillId="3" borderId="63" xfId="35" applyFont="1" applyFill="1" applyBorder="1" applyAlignment="1" applyProtection="1">
      <alignment vertical="center" wrapText="1"/>
    </xf>
    <xf numFmtId="0" fontId="53" fillId="3" borderId="64" xfId="48" applyNumberFormat="1" applyFont="1" applyFill="1" applyBorder="1" applyAlignment="1" applyProtection="1">
      <alignment horizontal="center" vertical="center" wrapText="1"/>
    </xf>
    <xf numFmtId="0" fontId="5" fillId="3" borderId="65" xfId="29" applyFont="1" applyFill="1" applyBorder="1" applyAlignment="1" applyProtection="1">
      <alignment wrapText="1"/>
    </xf>
    <xf numFmtId="0" fontId="12" fillId="3" borderId="65" xfId="47" applyFont="1" applyFill="1" applyBorder="1" applyProtection="1"/>
    <xf numFmtId="0" fontId="7" fillId="3" borderId="61" xfId="29" applyFont="1" applyFill="1" applyBorder="1" applyAlignment="1" applyProtection="1">
      <alignment horizontal="center" wrapText="1"/>
    </xf>
    <xf numFmtId="0" fontId="7" fillId="3" borderId="61" xfId="29" applyFont="1" applyFill="1" applyBorder="1" applyAlignment="1" applyProtection="1">
      <alignment wrapText="1"/>
    </xf>
    <xf numFmtId="0" fontId="63" fillId="3" borderId="61" xfId="29" applyFont="1" applyFill="1" applyBorder="1" applyAlignment="1" applyProtection="1">
      <alignment wrapText="1"/>
    </xf>
    <xf numFmtId="0" fontId="34" fillId="3" borderId="61" xfId="29" applyFont="1" applyFill="1" applyBorder="1" applyAlignment="1" applyProtection="1">
      <alignment vertical="center" wrapText="1"/>
    </xf>
    <xf numFmtId="0" fontId="7" fillId="3" borderId="66" xfId="19" applyNumberFormat="1" applyFont="1" applyFill="1" applyBorder="1" applyAlignment="1" applyProtection="1">
      <alignment horizontal="center" wrapText="1"/>
    </xf>
    <xf numFmtId="0" fontId="5" fillId="3" borderId="67" xfId="29" applyFont="1" applyFill="1" applyBorder="1" applyAlignment="1" applyProtection="1">
      <alignment horizontal="right" vertical="center"/>
    </xf>
    <xf numFmtId="0" fontId="5" fillId="3" borderId="67" xfId="29" applyFont="1" applyFill="1" applyBorder="1" applyAlignment="1" applyProtection="1">
      <alignment vertical="center"/>
    </xf>
    <xf numFmtId="0" fontId="34" fillId="3" borderId="67" xfId="29" applyFont="1" applyFill="1" applyBorder="1" applyAlignment="1" applyProtection="1">
      <alignment vertical="center" wrapText="1"/>
    </xf>
    <xf numFmtId="49" fontId="0" fillId="0" borderId="67" xfId="0" applyFont="1" applyBorder="1" applyProtection="1">
      <alignment vertical="top"/>
    </xf>
    <xf numFmtId="0" fontId="0" fillId="3" borderId="67" xfId="29" applyFont="1" applyFill="1" applyBorder="1" applyAlignment="1" applyProtection="1">
      <alignment horizontal="right" vertical="center"/>
    </xf>
    <xf numFmtId="0" fontId="0" fillId="3" borderId="67" xfId="29" applyFont="1" applyFill="1" applyBorder="1" applyAlignment="1" applyProtection="1">
      <alignment vertical="center"/>
    </xf>
    <xf numFmtId="0" fontId="5" fillId="8" borderId="65" xfId="29" applyFont="1" applyFill="1" applyBorder="1" applyProtection="1"/>
    <xf numFmtId="49" fontId="0" fillId="0" borderId="65" xfId="0" applyFont="1" applyBorder="1" applyProtection="1">
      <alignment vertical="top"/>
    </xf>
    <xf numFmtId="0" fontId="5" fillId="8" borderId="65" xfId="29" applyFont="1" applyFill="1" applyBorder="1" applyAlignment="1" applyProtection="1">
      <alignment horizontal="right" vertical="top"/>
    </xf>
    <xf numFmtId="0" fontId="7" fillId="3" borderId="66" xfId="20" applyNumberFormat="1" applyFont="1" applyFill="1" applyBorder="1" applyAlignment="1" applyProtection="1">
      <alignment horizontal="center" wrapText="1"/>
    </xf>
    <xf numFmtId="0" fontId="10" fillId="12" borderId="62" xfId="47" applyFont="1" applyFill="1" applyBorder="1" applyProtection="1"/>
    <xf numFmtId="0" fontId="5" fillId="0" borderId="67" xfId="30" applyNumberFormat="1" applyFont="1" applyBorder="1" applyAlignment="1" applyProtection="1">
      <alignment horizontal="right" vertical="center" wrapText="1"/>
    </xf>
    <xf numFmtId="0" fontId="5" fillId="0" borderId="67" xfId="30" applyNumberFormat="1" applyFont="1" applyBorder="1" applyAlignment="1" applyProtection="1">
      <alignment vertical="center"/>
    </xf>
    <xf numFmtId="0" fontId="5" fillId="0" borderId="67" xfId="30" applyNumberFormat="1" applyFont="1" applyBorder="1" applyAlignment="1" applyProtection="1">
      <alignment vertical="center" wrapText="1"/>
    </xf>
    <xf numFmtId="49" fontId="0" fillId="0" borderId="65" xfId="0" applyBorder="1" applyProtection="1">
      <alignment vertical="top"/>
    </xf>
    <xf numFmtId="49" fontId="0" fillId="0" borderId="65" xfId="0" applyBorder="1">
      <alignment vertical="top"/>
    </xf>
    <xf numFmtId="49" fontId="0" fillId="0" borderId="61" xfId="0" applyBorder="1" applyProtection="1">
      <alignment vertical="top"/>
    </xf>
    <xf numFmtId="49" fontId="0" fillId="0" borderId="61" xfId="0" applyBorder="1">
      <alignment vertical="top"/>
    </xf>
    <xf numFmtId="0" fontId="65" fillId="3" borderId="66" xfId="0" applyNumberFormat="1" applyFont="1" applyFill="1" applyBorder="1" applyAlignment="1" applyProtection="1">
      <alignment horizontal="center" vertical="center" wrapText="1"/>
    </xf>
    <xf numFmtId="49" fontId="64" fillId="0" borderId="66" xfId="0" applyFont="1" applyBorder="1" applyProtection="1">
      <alignment vertical="top"/>
    </xf>
    <xf numFmtId="49" fontId="64" fillId="0" borderId="66" xfId="0" applyFont="1" applyBorder="1" applyAlignment="1" applyProtection="1">
      <alignment horizontal="center" vertical="center"/>
    </xf>
    <xf numFmtId="0" fontId="5" fillId="3" borderId="51" xfId="0" applyNumberFormat="1" applyFont="1" applyFill="1" applyBorder="1" applyAlignment="1" applyProtection="1"/>
    <xf numFmtId="0" fontId="5" fillId="3" borderId="53" xfId="0" applyNumberFormat="1" applyFont="1" applyFill="1" applyBorder="1" applyAlignment="1" applyProtection="1"/>
    <xf numFmtId="0" fontId="15" fillId="3" borderId="53" xfId="11" applyNumberFormat="1" applyFont="1" applyFill="1" applyBorder="1" applyAlignment="1" applyProtection="1">
      <alignment horizontal="left" wrapText="1"/>
    </xf>
    <xf numFmtId="0" fontId="27" fillId="3" borderId="46" xfId="30" applyNumberFormat="1" applyFont="1" applyFill="1" applyBorder="1" applyAlignment="1" applyProtection="1">
      <alignment horizontal="center" vertical="center" wrapText="1"/>
    </xf>
    <xf numFmtId="49" fontId="5" fillId="4" borderId="41" xfId="30" applyNumberFormat="1" applyFont="1" applyFill="1" applyBorder="1" applyAlignment="1" applyProtection="1">
      <alignment horizontal="center" vertical="center" wrapText="1"/>
      <protection locked="0"/>
    </xf>
    <xf numFmtId="0" fontId="15" fillId="12" borderId="47" xfId="13" applyFont="1" applyFill="1" applyBorder="1" applyAlignment="1" applyProtection="1">
      <alignment horizontal="left" vertical="center" wrapText="1" indent="1"/>
    </xf>
    <xf numFmtId="0" fontId="5" fillId="0" borderId="67" xfId="24" applyFont="1" applyBorder="1" applyProtection="1"/>
    <xf numFmtId="0" fontId="5" fillId="3" borderId="66" xfId="24" applyFont="1" applyFill="1" applyBorder="1" applyProtection="1"/>
    <xf numFmtId="0" fontId="5" fillId="0" borderId="66" xfId="24" applyFont="1" applyBorder="1" applyProtection="1"/>
    <xf numFmtId="0" fontId="5" fillId="0" borderId="65" xfId="24" applyFont="1" applyBorder="1" applyProtection="1"/>
    <xf numFmtId="0" fontId="5" fillId="0" borderId="61" xfId="24" applyFont="1" applyBorder="1" applyProtection="1"/>
    <xf numFmtId="49" fontId="5" fillId="0" borderId="45" xfId="29" applyNumberFormat="1" applyFont="1" applyFill="1" applyBorder="1" applyAlignment="1" applyProtection="1">
      <alignment horizontal="left" vertical="center" wrapText="1"/>
    </xf>
    <xf numFmtId="0" fontId="53" fillId="3" borderId="51" xfId="48" applyNumberFormat="1" applyFont="1" applyFill="1" applyBorder="1" applyAlignment="1" applyProtection="1">
      <alignment horizontal="center" vertical="center" wrapText="1"/>
    </xf>
    <xf numFmtId="0" fontId="54" fillId="0" borderId="40" xfId="35" applyFont="1" applyBorder="1" applyAlignment="1" applyProtection="1">
      <alignment vertical="center" wrapText="1"/>
    </xf>
    <xf numFmtId="0" fontId="54" fillId="3" borderId="40" xfId="40" applyFont="1" applyFill="1" applyBorder="1" applyAlignment="1" applyProtection="1">
      <alignment vertical="center" wrapText="1"/>
    </xf>
    <xf numFmtId="0" fontId="5" fillId="0" borderId="43" xfId="40" applyNumberFormat="1" applyFont="1" applyFill="1" applyBorder="1" applyAlignment="1" applyProtection="1">
      <alignment horizontal="center" vertical="center" wrapText="1"/>
    </xf>
    <xf numFmtId="49" fontId="5" fillId="0" borderId="44" xfId="30" applyNumberFormat="1" applyFont="1" applyFill="1" applyBorder="1" applyAlignment="1" applyProtection="1">
      <alignment horizontal="center" vertical="center" wrapText="1"/>
    </xf>
    <xf numFmtId="49" fontId="5" fillId="0" borderId="44" xfId="40" applyNumberFormat="1" applyFont="1" applyFill="1" applyBorder="1" applyAlignment="1" applyProtection="1">
      <alignment horizontal="center" vertical="center" wrapText="1"/>
    </xf>
    <xf numFmtId="0" fontId="5" fillId="6" borderId="41" xfId="43" applyNumberFormat="1" applyFont="1" applyFill="1" applyBorder="1" applyAlignment="1" applyProtection="1">
      <alignment horizontal="left" vertical="center" wrapText="1"/>
      <protection locked="0"/>
    </xf>
    <xf numFmtId="0" fontId="10" fillId="0" borderId="53" xfId="18" applyFont="1" applyBorder="1" applyAlignment="1" applyProtection="1">
      <alignment horizontal="justify" vertical="center" wrapText="1"/>
    </xf>
    <xf numFmtId="0" fontId="0" fillId="0" borderId="68" xfId="18" applyFont="1" applyBorder="1" applyAlignment="1" applyProtection="1">
      <alignment horizontal="left" vertical="center" wrapText="1" indent="2"/>
    </xf>
    <xf numFmtId="0" fontId="10" fillId="0" borderId="68" xfId="18" applyFont="1" applyBorder="1" applyAlignment="1" applyProtection="1">
      <alignment horizontal="justify" vertical="center" wrapText="1"/>
    </xf>
    <xf numFmtId="0" fontId="0" fillId="0" borderId="68" xfId="18" applyFont="1" applyBorder="1" applyAlignment="1" applyProtection="1">
      <alignment horizontal="left" vertical="center" wrapText="1" indent="3"/>
    </xf>
    <xf numFmtId="0" fontId="10" fillId="0" borderId="69" xfId="18" applyFont="1" applyBorder="1" applyAlignment="1" applyProtection="1">
      <alignment horizontal="justify" vertical="center" wrapText="1"/>
    </xf>
    <xf numFmtId="0" fontId="12" fillId="3" borderId="65" xfId="29" applyFont="1" applyFill="1" applyBorder="1" applyAlignment="1" applyProtection="1">
      <alignment vertical="center" wrapText="1"/>
    </xf>
    <xf numFmtId="49" fontId="12" fillId="0" borderId="0" xfId="0" applyFont="1" applyFill="1" applyBorder="1" applyAlignment="1" applyProtection="1">
      <alignment horizontal="center" vertical="top"/>
    </xf>
    <xf numFmtId="2" fontId="12" fillId="3" borderId="70" xfId="47" applyNumberFormat="1" applyFont="1" applyFill="1" applyBorder="1" applyAlignment="1" applyProtection="1">
      <alignment horizontal="right" vertical="center"/>
    </xf>
    <xf numFmtId="2" fontId="10" fillId="3" borderId="71" xfId="47" applyNumberFormat="1" applyFont="1" applyFill="1" applyBorder="1" applyAlignment="1" applyProtection="1">
      <alignment horizontal="right" vertical="center"/>
    </xf>
    <xf numFmtId="2" fontId="12" fillId="3" borderId="71" xfId="47" applyNumberFormat="1" applyFont="1" applyFill="1" applyBorder="1" applyAlignment="1" applyProtection="1">
      <alignment horizontal="right" vertical="center"/>
    </xf>
    <xf numFmtId="0" fontId="12" fillId="3" borderId="65" xfId="29" applyFont="1" applyFill="1" applyBorder="1" applyAlignment="1" applyProtection="1">
      <alignment vertical="top" wrapText="1"/>
    </xf>
    <xf numFmtId="2" fontId="10" fillId="12" borderId="68" xfId="47" applyNumberFormat="1" applyFont="1" applyFill="1" applyBorder="1" applyAlignment="1" applyProtection="1">
      <alignment horizontal="right" vertical="center"/>
    </xf>
    <xf numFmtId="0" fontId="15" fillId="12" borderId="67" xfId="11" applyNumberFormat="1" applyFont="1" applyFill="1" applyBorder="1" applyAlignment="1" applyProtection="1">
      <alignment horizontal="left" vertical="center" wrapText="1" indent="2"/>
    </xf>
    <xf numFmtId="2" fontId="10" fillId="12" borderId="53" xfId="47" applyNumberFormat="1" applyFont="1" applyFill="1" applyBorder="1" applyAlignment="1" applyProtection="1">
      <alignment horizontal="right" vertical="center"/>
    </xf>
    <xf numFmtId="0" fontId="5" fillId="8" borderId="41" xfId="43" applyFont="1" applyFill="1" applyBorder="1" applyAlignment="1" applyProtection="1">
      <alignment horizontal="center" vertical="center" wrapText="1"/>
    </xf>
    <xf numFmtId="0" fontId="5" fillId="12" borderId="46" xfId="43" applyFont="1" applyFill="1" applyBorder="1" applyAlignment="1" applyProtection="1">
      <alignment horizontal="center" vertical="center" wrapText="1"/>
    </xf>
    <xf numFmtId="2" fontId="10" fillId="12" borderId="54" xfId="47" applyNumberFormat="1" applyFont="1" applyFill="1" applyBorder="1" applyAlignment="1" applyProtection="1">
      <alignment horizontal="right" vertical="center"/>
    </xf>
    <xf numFmtId="2" fontId="10" fillId="8" borderId="71" xfId="47" applyNumberFormat="1" applyFont="1" applyFill="1" applyBorder="1" applyAlignment="1" applyProtection="1">
      <alignment horizontal="right" vertical="center"/>
    </xf>
    <xf numFmtId="2" fontId="10" fillId="8" borderId="72" xfId="47" applyNumberFormat="1" applyFont="1" applyFill="1" applyBorder="1" applyAlignment="1" applyProtection="1">
      <alignment horizontal="right" vertical="center"/>
    </xf>
    <xf numFmtId="2" fontId="10" fillId="8" borderId="70" xfId="47" applyNumberFormat="1" applyFont="1" applyFill="1" applyBorder="1" applyAlignment="1" applyProtection="1">
      <alignment horizontal="right" vertical="center"/>
    </xf>
    <xf numFmtId="2" fontId="10" fillId="8" borderId="73" xfId="47" applyNumberFormat="1" applyFont="1" applyFill="1" applyBorder="1" applyAlignment="1" applyProtection="1">
      <alignment horizontal="right" vertical="center"/>
    </xf>
    <xf numFmtId="2" fontId="10" fillId="3" borderId="70" xfId="47" applyNumberFormat="1" applyFont="1" applyFill="1" applyBorder="1" applyAlignment="1" applyProtection="1">
      <alignment horizontal="right" vertical="center"/>
    </xf>
    <xf numFmtId="2" fontId="12" fillId="3" borderId="44" xfId="47" applyNumberFormat="1" applyFont="1" applyFill="1" applyBorder="1" applyAlignment="1" applyProtection="1">
      <alignment horizontal="right" vertical="center"/>
    </xf>
    <xf numFmtId="2" fontId="12" fillId="3" borderId="43" xfId="47" applyNumberFormat="1" applyFont="1" applyFill="1" applyBorder="1" applyAlignment="1" applyProtection="1">
      <alignment horizontal="right" vertical="center"/>
    </xf>
    <xf numFmtId="0" fontId="12" fillId="3" borderId="67" xfId="0" applyNumberFormat="1" applyFont="1" applyFill="1" applyBorder="1" applyAlignment="1" applyProtection="1">
      <alignment horizontal="left" vertical="center" wrapText="1" indent="2"/>
    </xf>
    <xf numFmtId="0" fontId="36" fillId="0" borderId="0" xfId="15" applyNumberFormat="1" applyFont="1" applyFill="1" applyAlignment="1" applyProtection="1">
      <alignment wrapText="1"/>
    </xf>
    <xf numFmtId="2" fontId="10" fillId="3" borderId="73" xfId="47" applyNumberFormat="1" applyFont="1" applyFill="1" applyBorder="1" applyAlignment="1" applyProtection="1">
      <alignment horizontal="right" vertical="center"/>
    </xf>
    <xf numFmtId="2" fontId="10" fillId="3" borderId="72" xfId="47" applyNumberFormat="1" applyFont="1" applyFill="1" applyBorder="1" applyAlignment="1" applyProtection="1">
      <alignment horizontal="right" vertical="center"/>
    </xf>
    <xf numFmtId="0" fontId="12" fillId="3" borderId="65" xfId="29" applyFont="1" applyFill="1" applyBorder="1" applyAlignment="1" applyProtection="1">
      <alignment wrapText="1"/>
    </xf>
    <xf numFmtId="0" fontId="12" fillId="3" borderId="41" xfId="23" applyFont="1" applyFill="1" applyBorder="1" applyAlignment="1" applyProtection="1">
      <alignment horizontal="center" vertical="center" wrapText="1"/>
    </xf>
    <xf numFmtId="14" fontId="12" fillId="3" borderId="44" xfId="40" applyNumberFormat="1" applyFont="1" applyFill="1" applyBorder="1" applyAlignment="1" applyProtection="1">
      <alignment horizontal="center" vertical="center" wrapText="1"/>
    </xf>
    <xf numFmtId="0" fontId="5" fillId="3" borderId="41" xfId="23" applyFont="1" applyFill="1" applyBorder="1" applyAlignment="1" applyProtection="1">
      <alignment horizontal="center" vertical="center" wrapText="1"/>
    </xf>
    <xf numFmtId="0" fontId="0" fillId="8" borderId="67" xfId="0" applyNumberFormat="1" applyFont="1" applyFill="1" applyBorder="1" applyAlignment="1" applyProtection="1">
      <alignment horizontal="left" vertical="center" wrapText="1" indent="1"/>
    </xf>
    <xf numFmtId="0" fontId="12" fillId="3" borderId="67" xfId="0" applyNumberFormat="1" applyFont="1" applyFill="1" applyBorder="1" applyAlignment="1" applyProtection="1">
      <alignment horizontal="left" vertical="center" wrapText="1"/>
    </xf>
    <xf numFmtId="49" fontId="12" fillId="3" borderId="44" xfId="28" applyNumberFormat="1" applyFont="1" applyFill="1" applyBorder="1" applyAlignment="1" applyProtection="1">
      <alignment horizontal="left" vertical="center" wrapText="1"/>
    </xf>
    <xf numFmtId="49" fontId="12" fillId="3" borderId="45" xfId="28" applyNumberFormat="1" applyFont="1" applyFill="1" applyBorder="1" applyAlignment="1" applyProtection="1">
      <alignment horizontal="left" vertical="center" wrapText="1"/>
    </xf>
    <xf numFmtId="49" fontId="5" fillId="3" borderId="56" xfId="40" applyNumberFormat="1" applyFont="1" applyFill="1" applyBorder="1" applyAlignment="1" applyProtection="1">
      <alignment horizontal="center" vertical="center" wrapText="1"/>
    </xf>
    <xf numFmtId="0" fontId="0" fillId="6" borderId="67" xfId="0" applyNumberFormat="1" applyFill="1" applyBorder="1" applyAlignment="1" applyProtection="1">
      <alignment horizontal="left" vertical="center" wrapText="1" indent="2"/>
      <protection locked="0"/>
    </xf>
    <xf numFmtId="2" fontId="10" fillId="6" borderId="71" xfId="47" applyNumberFormat="1" applyFont="1" applyFill="1" applyBorder="1" applyAlignment="1" applyProtection="1">
      <alignment horizontal="right" vertical="center"/>
      <protection locked="0"/>
    </xf>
    <xf numFmtId="14" fontId="5" fillId="3" borderId="72" xfId="40" applyNumberFormat="1" applyFont="1" applyFill="1" applyBorder="1" applyAlignment="1" applyProtection="1">
      <alignment horizontal="center" vertical="center" wrapText="1"/>
    </xf>
    <xf numFmtId="0" fontId="0" fillId="3" borderId="67" xfId="0" applyNumberFormat="1" applyFill="1" applyBorder="1" applyAlignment="1" applyProtection="1">
      <alignment horizontal="left" vertical="center" wrapText="1"/>
    </xf>
    <xf numFmtId="49" fontId="5" fillId="3" borderId="72" xfId="28" applyNumberFormat="1" applyFont="1" applyFill="1" applyBorder="1" applyAlignment="1" applyProtection="1">
      <alignment horizontal="left" vertical="center" wrapText="1"/>
    </xf>
    <xf numFmtId="49" fontId="5" fillId="3" borderId="105" xfId="28" applyNumberFormat="1" applyFont="1" applyFill="1" applyBorder="1" applyAlignment="1" applyProtection="1">
      <alignment horizontal="left" vertical="center" wrapText="1"/>
    </xf>
    <xf numFmtId="0" fontId="7" fillId="3" borderId="80" xfId="30" applyNumberFormat="1" applyFont="1" applyFill="1" applyBorder="1" applyAlignment="1" applyProtection="1">
      <alignment horizontal="center" vertical="center" wrapText="1"/>
    </xf>
    <xf numFmtId="49" fontId="30" fillId="0" borderId="106" xfId="11" applyNumberFormat="1" applyFont="1" applyBorder="1" applyAlignment="1" applyProtection="1">
      <alignment horizontal="center" vertical="center"/>
    </xf>
    <xf numFmtId="49" fontId="5" fillId="0" borderId="106" xfId="0" applyFont="1" applyBorder="1" applyAlignment="1" applyProtection="1">
      <alignment horizontal="center" vertical="center" wrapText="1"/>
    </xf>
    <xf numFmtId="49" fontId="5" fillId="0" borderId="106" xfId="0" applyFont="1" applyBorder="1" applyAlignment="1" applyProtection="1">
      <alignment horizontal="left" vertical="center" wrapText="1"/>
    </xf>
    <xf numFmtId="49" fontId="30" fillId="0" borderId="107" xfId="11" applyNumberFormat="1" applyFont="1" applyBorder="1" applyAlignment="1" applyProtection="1">
      <alignment horizontal="center" vertical="center"/>
    </xf>
    <xf numFmtId="49" fontId="5" fillId="0" borderId="107" xfId="0" applyFont="1" applyBorder="1" applyAlignment="1" applyProtection="1">
      <alignment horizontal="center" vertical="center" wrapText="1"/>
    </xf>
    <xf numFmtId="49" fontId="5" fillId="0" borderId="107" xfId="0" applyFont="1" applyBorder="1" applyAlignment="1" applyProtection="1">
      <alignment horizontal="left" vertical="center" wrapText="1"/>
    </xf>
    <xf numFmtId="0" fontId="28" fillId="0" borderId="30" xfId="31" applyFont="1" applyBorder="1" applyAlignment="1">
      <alignment horizontal="center" wrapText="1"/>
    </xf>
    <xf numFmtId="0" fontId="38" fillId="0" borderId="0" xfId="18" applyFont="1" applyFill="1" applyBorder="1" applyAlignment="1" applyProtection="1">
      <alignment horizontal="left" wrapText="1"/>
    </xf>
    <xf numFmtId="0" fontId="24" fillId="0" borderId="68" xfId="18" applyFont="1" applyBorder="1" applyAlignment="1" applyProtection="1">
      <alignment horizontal="justify" vertical="top" wrapText="1"/>
    </xf>
    <xf numFmtId="0" fontId="28" fillId="0" borderId="69" xfId="18" applyFont="1" applyBorder="1" applyAlignment="1" applyProtection="1">
      <alignment horizontal="justify" vertical="center" wrapText="1"/>
    </xf>
    <xf numFmtId="0" fontId="40" fillId="0" borderId="0" xfId="18" applyFont="1" applyBorder="1" applyAlignment="1" applyProtection="1">
      <alignment horizontal="left" vertical="center" wrapText="1"/>
    </xf>
    <xf numFmtId="0" fontId="28" fillId="0" borderId="68" xfId="18" applyFont="1" applyBorder="1" applyAlignment="1" applyProtection="1">
      <alignment horizontal="justify" vertical="center" wrapText="1"/>
    </xf>
    <xf numFmtId="0" fontId="5" fillId="0" borderId="0" xfId="22" applyNumberFormat="1" applyFont="1" applyAlignment="1">
      <alignment horizontal="justify" vertical="center"/>
    </xf>
    <xf numFmtId="0" fontId="25" fillId="0" borderId="0" xfId="22" applyNumberFormat="1" applyFont="1" applyAlignment="1">
      <alignment horizontal="justify" vertical="center"/>
    </xf>
    <xf numFmtId="0" fontId="24" fillId="0" borderId="0" xfId="22" applyNumberFormat="1" applyFont="1" applyAlignment="1">
      <alignment horizontal="justify" vertical="center"/>
    </xf>
    <xf numFmtId="0" fontId="28" fillId="0" borderId="0" xfId="31" applyFont="1" applyBorder="1" applyAlignment="1">
      <alignment horizontal="justify" vertical="top" wrapText="1"/>
    </xf>
    <xf numFmtId="49" fontId="28" fillId="0" borderId="0" xfId="22" applyFont="1" applyBorder="1" applyAlignment="1">
      <alignment horizontal="justify" vertical="top" wrapText="1"/>
    </xf>
    <xf numFmtId="0" fontId="24" fillId="0" borderId="0" xfId="22" applyNumberFormat="1" applyFont="1" applyAlignment="1">
      <alignment horizontal="justify" vertical="top"/>
    </xf>
    <xf numFmtId="0" fontId="28" fillId="0" borderId="53" xfId="18" applyFont="1" applyBorder="1" applyAlignment="1" applyProtection="1">
      <alignment horizontal="justify" vertical="top" wrapText="1"/>
    </xf>
    <xf numFmtId="49" fontId="28" fillId="3" borderId="74" xfId="22" applyNumberFormat="1" applyFont="1" applyFill="1" applyBorder="1" applyAlignment="1" applyProtection="1">
      <alignment horizontal="left" vertical="center" wrapText="1"/>
    </xf>
    <xf numFmtId="49" fontId="28" fillId="3" borderId="0" xfId="22" applyNumberFormat="1" applyFont="1" applyFill="1" applyBorder="1" applyAlignment="1" applyProtection="1">
      <alignment horizontal="left" vertical="center" wrapText="1"/>
    </xf>
    <xf numFmtId="0" fontId="28" fillId="0" borderId="0" xfId="31" applyFont="1" applyBorder="1" applyAlignment="1">
      <alignment horizontal="justify" wrapText="1"/>
    </xf>
    <xf numFmtId="49" fontId="40" fillId="0" borderId="0" xfId="17" applyNumberFormat="1" applyFont="1" applyBorder="1" applyAlignment="1" applyProtection="1">
      <alignment horizontal="left" vertical="center" wrapText="1"/>
    </xf>
    <xf numFmtId="49" fontId="28" fillId="0" borderId="0" xfId="17" applyNumberFormat="1" applyFont="1" applyBorder="1" applyAlignment="1">
      <alignment horizontal="left" vertical="top" wrapText="1"/>
    </xf>
    <xf numFmtId="49" fontId="29" fillId="0" borderId="0" xfId="17" applyNumberFormat="1" applyFont="1" applyAlignment="1" applyProtection="1">
      <alignment horizontal="left" vertical="center" wrapText="1"/>
    </xf>
    <xf numFmtId="49" fontId="28" fillId="3" borderId="0" xfId="22" quotePrefix="1" applyNumberFormat="1" applyFont="1" applyFill="1" applyBorder="1" applyAlignment="1" applyProtection="1">
      <alignment horizontal="left" vertical="center" wrapText="1"/>
    </xf>
    <xf numFmtId="49" fontId="15" fillId="0" borderId="0" xfId="17" applyNumberFormat="1" applyFont="1" applyBorder="1" applyAlignment="1" applyProtection="1">
      <alignment horizontal="left" vertical="center" wrapText="1"/>
    </xf>
    <xf numFmtId="49" fontId="28" fillId="0" borderId="0" xfId="17" applyNumberFormat="1" applyFont="1" applyBorder="1" applyAlignment="1">
      <alignment horizontal="left" vertical="center" wrapText="1"/>
    </xf>
    <xf numFmtId="49" fontId="24" fillId="3" borderId="0" xfId="22" applyFont="1" applyFill="1" applyBorder="1" applyAlignment="1" applyProtection="1">
      <alignment vertical="center" wrapText="1"/>
    </xf>
    <xf numFmtId="49" fontId="28" fillId="0" borderId="0" xfId="22" applyFont="1" applyBorder="1" applyAlignment="1" applyProtection="1">
      <alignment horizontal="left" vertical="center" wrapText="1"/>
    </xf>
    <xf numFmtId="0" fontId="25" fillId="0" borderId="0" xfId="18" applyFont="1" applyAlignment="1" applyProtection="1">
      <alignment vertical="center" wrapText="1"/>
    </xf>
    <xf numFmtId="0" fontId="40" fillId="0" borderId="29" xfId="18" applyFont="1" applyBorder="1" applyAlignment="1" applyProtection="1">
      <alignment horizontal="left" vertical="center" wrapText="1"/>
    </xf>
    <xf numFmtId="49" fontId="0" fillId="0" borderId="0" xfId="0">
      <alignment vertical="top"/>
    </xf>
    <xf numFmtId="0" fontId="10" fillId="0" borderId="0" xfId="31" applyFont="1" applyBorder="1" applyAlignment="1">
      <alignment horizontal="justify" wrapText="1"/>
    </xf>
    <xf numFmtId="0" fontId="15" fillId="0" borderId="0" xfId="11" applyFont="1" applyBorder="1" applyAlignment="1" applyProtection="1">
      <alignment horizontal="left" wrapText="1" indent="1"/>
    </xf>
    <xf numFmtId="0" fontId="28" fillId="0" borderId="0" xfId="31" applyFont="1" applyBorder="1" applyAlignment="1">
      <alignment horizontal="left" vertical="top" wrapText="1"/>
    </xf>
    <xf numFmtId="0" fontId="12" fillId="0" borderId="0" xfId="18" applyFont="1" applyFill="1" applyBorder="1" applyAlignment="1" applyProtection="1">
      <alignment horizontal="left" wrapText="1"/>
    </xf>
    <xf numFmtId="49" fontId="5" fillId="5" borderId="102" xfId="44" applyNumberFormat="1" applyFont="1" applyFill="1" applyBorder="1" applyAlignment="1" applyProtection="1">
      <alignment horizontal="center" vertical="center" wrapText="1"/>
    </xf>
    <xf numFmtId="49" fontId="5" fillId="6" borderId="97" xfId="44" applyNumberFormat="1" applyFont="1" applyFill="1" applyBorder="1" applyAlignment="1" applyProtection="1">
      <alignment horizontal="center" vertical="center" wrapText="1"/>
    </xf>
    <xf numFmtId="49" fontId="5" fillId="6" borderId="98" xfId="44" applyNumberFormat="1" applyFont="1" applyFill="1" applyBorder="1" applyAlignment="1" applyProtection="1">
      <alignment horizontal="center" vertical="center" wrapText="1"/>
    </xf>
    <xf numFmtId="49" fontId="5" fillId="6" borderId="99" xfId="44" applyNumberFormat="1" applyFont="1" applyFill="1" applyBorder="1" applyAlignment="1" applyProtection="1">
      <alignment horizontal="center" vertical="center" wrapText="1"/>
    </xf>
    <xf numFmtId="49" fontId="5" fillId="6" borderId="100" xfId="44" applyNumberFormat="1" applyFont="1" applyFill="1" applyBorder="1" applyAlignment="1" applyProtection="1">
      <alignment horizontal="center" vertical="center" wrapText="1"/>
    </xf>
    <xf numFmtId="49" fontId="5" fillId="6" borderId="101" xfId="44" applyNumberFormat="1" applyFont="1" applyFill="1" applyBorder="1" applyAlignment="1" applyProtection="1">
      <alignment horizontal="center" vertical="center" wrapText="1"/>
    </xf>
    <xf numFmtId="49" fontId="5" fillId="11" borderId="44" xfId="40" applyNumberFormat="1" applyFont="1" applyFill="1" applyBorder="1" applyAlignment="1" applyProtection="1">
      <alignment horizontal="center" vertical="center" wrapText="1"/>
    </xf>
    <xf numFmtId="49" fontId="24" fillId="3" borderId="44" xfId="40" applyNumberFormat="1" applyFont="1" applyFill="1" applyBorder="1" applyAlignment="1" applyProtection="1">
      <alignment horizontal="center" vertical="center" wrapText="1"/>
    </xf>
    <xf numFmtId="0" fontId="5" fillId="3" borderId="44" xfId="40" applyNumberFormat="1" applyFont="1" applyFill="1" applyBorder="1" applyAlignment="1" applyProtection="1">
      <alignment horizontal="center" vertical="center" wrapText="1"/>
    </xf>
    <xf numFmtId="49" fontId="24" fillId="6" borderId="44" xfId="40" applyNumberFormat="1" applyFont="1" applyFill="1" applyBorder="1" applyAlignment="1" applyProtection="1">
      <alignment horizontal="center" vertical="center" wrapText="1"/>
      <protection locked="0"/>
    </xf>
    <xf numFmtId="0" fontId="5" fillId="6" borderId="44" xfId="40" applyFont="1" applyFill="1" applyBorder="1" applyAlignment="1" applyProtection="1">
      <alignment horizontal="center" vertical="center" wrapText="1"/>
      <protection locked="0"/>
    </xf>
    <xf numFmtId="0" fontId="24" fillId="3" borderId="0" xfId="40" applyFont="1" applyFill="1" applyBorder="1" applyAlignment="1" applyProtection="1">
      <alignment horizontal="center" vertical="center" wrapText="1"/>
    </xf>
    <xf numFmtId="0" fontId="5" fillId="0" borderId="0" xfId="35" applyNumberFormat="1" applyFont="1" applyAlignment="1" applyProtection="1">
      <alignment horizontal="right" vertical="center"/>
    </xf>
    <xf numFmtId="0" fontId="5" fillId="3" borderId="0" xfId="40" applyFont="1" applyFill="1" applyBorder="1" applyAlignment="1" applyProtection="1">
      <alignment horizontal="right" vertical="center" wrapText="1"/>
    </xf>
    <xf numFmtId="49" fontId="5" fillId="3" borderId="0" xfId="48" applyNumberFormat="1" applyFont="1" applyFill="1" applyBorder="1" applyAlignment="1" applyProtection="1">
      <alignment horizontal="center" vertical="center" wrapText="1"/>
    </xf>
    <xf numFmtId="0" fontId="7" fillId="0" borderId="0" xfId="40" applyFont="1" applyFill="1" applyBorder="1" applyAlignment="1" applyProtection="1">
      <alignment horizontal="center" vertical="center" wrapText="1"/>
    </xf>
    <xf numFmtId="49" fontId="35" fillId="11" borderId="44" xfId="40" applyNumberFormat="1" applyFont="1" applyFill="1" applyBorder="1" applyAlignment="1" applyProtection="1">
      <alignment horizontal="center" vertical="center" wrapText="1"/>
    </xf>
    <xf numFmtId="0" fontId="7" fillId="5" borderId="44" xfId="41" applyFont="1" applyFill="1" applyBorder="1" applyAlignment="1" applyProtection="1">
      <alignment horizontal="center" vertical="center" wrapText="1"/>
    </xf>
    <xf numFmtId="49" fontId="5" fillId="5" borderId="44" xfId="48" applyNumberFormat="1" applyFont="1" applyFill="1" applyBorder="1" applyAlignment="1" applyProtection="1">
      <alignment horizontal="center" vertical="center" wrapText="1"/>
    </xf>
    <xf numFmtId="0" fontId="5" fillId="5" borderId="44" xfId="40" applyFont="1" applyFill="1" applyBorder="1" applyAlignment="1" applyProtection="1">
      <alignment horizontal="center" vertical="center" wrapText="1"/>
    </xf>
    <xf numFmtId="0" fontId="5" fillId="5" borderId="44" xfId="48" applyNumberFormat="1" applyFont="1" applyFill="1" applyBorder="1" applyAlignment="1" applyProtection="1">
      <alignment horizontal="center" vertical="center" wrapText="1"/>
    </xf>
    <xf numFmtId="0" fontId="5" fillId="3" borderId="0" xfId="40" applyFont="1" applyFill="1" applyBorder="1" applyAlignment="1" applyProtection="1">
      <alignment horizontal="center" vertical="center" wrapText="1"/>
    </xf>
    <xf numFmtId="0" fontId="19" fillId="0" borderId="0" xfId="35" applyFont="1" applyBorder="1" applyAlignment="1" applyProtection="1">
      <alignment horizontal="center" vertical="center" wrapText="1"/>
    </xf>
    <xf numFmtId="49" fontId="0" fillId="6" borderId="75" xfId="0" applyFont="1" applyFill="1" applyBorder="1" applyAlignment="1" applyProtection="1">
      <alignment horizontal="center" vertical="center" wrapText="1"/>
      <protection locked="0"/>
    </xf>
    <xf numFmtId="49" fontId="0" fillId="6" borderId="71" xfId="0" applyFont="1" applyFill="1" applyBorder="1" applyAlignment="1" applyProtection="1">
      <alignment horizontal="center" vertical="center" wrapText="1"/>
      <protection locked="0"/>
    </xf>
    <xf numFmtId="0" fontId="24" fillId="6" borderId="44" xfId="40" applyNumberFormat="1" applyFont="1" applyFill="1" applyBorder="1" applyAlignment="1" applyProtection="1">
      <alignment horizontal="center" vertical="center" wrapText="1"/>
      <protection locked="0"/>
    </xf>
    <xf numFmtId="49" fontId="27" fillId="8" borderId="46" xfId="29" applyNumberFormat="1" applyFont="1" applyFill="1" applyBorder="1" applyAlignment="1" applyProtection="1">
      <alignment horizontal="center" vertical="center" wrapText="1"/>
    </xf>
    <xf numFmtId="0" fontId="12" fillId="3" borderId="80" xfId="23" applyFont="1" applyFill="1" applyBorder="1" applyAlignment="1" applyProtection="1">
      <alignment horizontal="center" vertical="center" wrapText="1"/>
    </xf>
    <xf numFmtId="0" fontId="12" fillId="3" borderId="81" xfId="23" applyFont="1" applyFill="1" applyBorder="1" applyAlignment="1" applyProtection="1">
      <alignment horizontal="center" vertical="center" wrapText="1"/>
    </xf>
    <xf numFmtId="0" fontId="7" fillId="8" borderId="41" xfId="21" applyFont="1" applyFill="1" applyBorder="1" applyAlignment="1" applyProtection="1">
      <alignment horizontal="center" vertical="center" wrapText="1"/>
    </xf>
    <xf numFmtId="0" fontId="7" fillId="8" borderId="41" xfId="23" applyFont="1" applyFill="1" applyBorder="1" applyAlignment="1" applyProtection="1">
      <alignment horizontal="center" vertical="center" wrapText="1"/>
    </xf>
    <xf numFmtId="0" fontId="7" fillId="8" borderId="41" xfId="29" applyFont="1" applyFill="1" applyBorder="1" applyAlignment="1" applyProtection="1">
      <alignment horizontal="center" vertical="center" wrapText="1"/>
    </xf>
    <xf numFmtId="49" fontId="12" fillId="3" borderId="75" xfId="28" applyNumberFormat="1" applyFont="1" applyFill="1" applyBorder="1" applyAlignment="1" applyProtection="1">
      <alignment horizontal="center" vertical="center" wrapText="1"/>
    </xf>
    <xf numFmtId="49" fontId="12" fillId="3" borderId="76" xfId="28" applyNumberFormat="1" applyFont="1" applyFill="1" applyBorder="1" applyAlignment="1" applyProtection="1">
      <alignment horizontal="center" vertical="center" wrapText="1"/>
    </xf>
    <xf numFmtId="49" fontId="12" fillId="3" borderId="71" xfId="28" applyNumberFormat="1" applyFont="1" applyFill="1" applyBorder="1" applyAlignment="1" applyProtection="1">
      <alignment horizontal="center" vertical="center" wrapText="1"/>
    </xf>
    <xf numFmtId="0" fontId="5" fillId="3" borderId="80" xfId="23" applyFont="1" applyFill="1" applyBorder="1" applyAlignment="1" applyProtection="1">
      <alignment horizontal="center" vertical="center" wrapText="1"/>
    </xf>
    <xf numFmtId="0" fontId="5" fillId="3" borderId="81" xfId="23" applyFont="1" applyFill="1" applyBorder="1" applyAlignment="1" applyProtection="1">
      <alignment horizontal="center" vertical="center" wrapText="1"/>
    </xf>
    <xf numFmtId="14" fontId="5" fillId="11" borderId="103" xfId="40" applyNumberFormat="1" applyFont="1" applyFill="1" applyBorder="1" applyAlignment="1" applyProtection="1">
      <alignment horizontal="center" vertical="center" wrapText="1"/>
    </xf>
    <xf numFmtId="14" fontId="5" fillId="11" borderId="76" xfId="40" applyNumberFormat="1" applyFont="1" applyFill="1" applyBorder="1" applyAlignment="1" applyProtection="1">
      <alignment horizontal="center" vertical="center" wrapText="1"/>
    </xf>
    <xf numFmtId="14" fontId="5" fillId="11" borderId="71" xfId="40" applyNumberFormat="1" applyFont="1" applyFill="1" applyBorder="1" applyAlignment="1" applyProtection="1">
      <alignment horizontal="center" vertical="center" wrapText="1"/>
    </xf>
    <xf numFmtId="0" fontId="7" fillId="0" borderId="0" xfId="19" applyNumberFormat="1" applyFont="1" applyFill="1" applyBorder="1" applyAlignment="1" applyProtection="1">
      <alignment horizontal="center" vertical="center" wrapText="1"/>
    </xf>
    <xf numFmtId="0" fontId="0" fillId="0" borderId="0" xfId="19" applyNumberFormat="1" applyFont="1" applyFill="1" applyBorder="1" applyAlignment="1" applyProtection="1">
      <alignment horizontal="center" vertical="top" wrapText="1"/>
    </xf>
    <xf numFmtId="49" fontId="5" fillId="6" borderId="103" xfId="28" applyNumberFormat="1" applyFont="1" applyFill="1" applyBorder="1" applyAlignment="1" applyProtection="1">
      <alignment horizontal="center" vertical="center" wrapText="1"/>
      <protection locked="0"/>
    </xf>
    <xf numFmtId="49" fontId="5" fillId="6" borderId="76" xfId="28" applyNumberFormat="1" applyFont="1" applyFill="1" applyBorder="1" applyAlignment="1" applyProtection="1">
      <alignment horizontal="center" vertical="center" wrapText="1"/>
      <protection locked="0"/>
    </xf>
    <xf numFmtId="49" fontId="5" fillId="6" borderId="71" xfId="28" applyNumberFormat="1" applyFont="1" applyFill="1" applyBorder="1" applyAlignment="1" applyProtection="1">
      <alignment horizontal="center" vertical="center" wrapText="1"/>
      <protection locked="0"/>
    </xf>
    <xf numFmtId="14" fontId="12" fillId="3" borderId="75" xfId="40" applyNumberFormat="1" applyFont="1" applyFill="1" applyBorder="1" applyAlignment="1" applyProtection="1">
      <alignment horizontal="center" vertical="center" wrapText="1"/>
    </xf>
    <xf numFmtId="14" fontId="12" fillId="3" borderId="76" xfId="40" applyNumberFormat="1" applyFont="1" applyFill="1" applyBorder="1" applyAlignment="1" applyProtection="1">
      <alignment horizontal="center" vertical="center" wrapText="1"/>
    </xf>
    <xf numFmtId="14" fontId="12" fillId="3" borderId="71" xfId="40" applyNumberFormat="1" applyFont="1" applyFill="1" applyBorder="1" applyAlignment="1" applyProtection="1">
      <alignment horizontal="center" vertical="center" wrapText="1"/>
    </xf>
    <xf numFmtId="49" fontId="12" fillId="3" borderId="77" xfId="28" applyNumberFormat="1" applyFont="1" applyFill="1" applyBorder="1" applyAlignment="1" applyProtection="1">
      <alignment horizontal="center" vertical="center" wrapText="1"/>
    </xf>
    <xf numFmtId="49" fontId="12" fillId="3" borderId="78" xfId="28" applyNumberFormat="1" applyFont="1" applyFill="1" applyBorder="1" applyAlignment="1" applyProtection="1">
      <alignment horizontal="center" vertical="center" wrapText="1"/>
    </xf>
    <xf numFmtId="49" fontId="12" fillId="3" borderId="79" xfId="28" applyNumberFormat="1" applyFont="1" applyFill="1" applyBorder="1" applyAlignment="1" applyProtection="1">
      <alignment horizontal="center" vertical="center" wrapText="1"/>
    </xf>
    <xf numFmtId="49" fontId="5" fillId="4" borderId="104" xfId="28" applyNumberFormat="1" applyFont="1" applyFill="1" applyBorder="1" applyAlignment="1" applyProtection="1">
      <alignment horizontal="center" vertical="center" wrapText="1"/>
      <protection locked="0"/>
    </xf>
    <xf numFmtId="49" fontId="5" fillId="4" borderId="78" xfId="28" applyNumberFormat="1" applyFont="1" applyFill="1" applyBorder="1" applyAlignment="1" applyProtection="1">
      <alignment horizontal="center" vertical="center" wrapText="1"/>
      <protection locked="0"/>
    </xf>
    <xf numFmtId="49" fontId="5" fillId="4" borderId="79" xfId="28" applyNumberFormat="1" applyFont="1" applyFill="1" applyBorder="1" applyAlignment="1" applyProtection="1">
      <alignment horizontal="center" vertical="center" wrapText="1"/>
      <protection locked="0"/>
    </xf>
    <xf numFmtId="0" fontId="7" fillId="3" borderId="41" xfId="30" applyNumberFormat="1" applyFont="1" applyFill="1" applyBorder="1" applyAlignment="1" applyProtection="1">
      <alignment horizontal="center" vertical="center" wrapText="1"/>
    </xf>
    <xf numFmtId="0" fontId="7" fillId="0" borderId="0" xfId="20" applyNumberFormat="1" applyFont="1" applyFill="1" applyBorder="1" applyAlignment="1" applyProtection="1">
      <alignment horizontal="center" vertical="center" wrapText="1"/>
    </xf>
    <xf numFmtId="0" fontId="27" fillId="3" borderId="46" xfId="21" applyFont="1" applyFill="1" applyBorder="1" applyAlignment="1" applyProtection="1">
      <alignment horizontal="center" vertical="center" wrapText="1"/>
    </xf>
    <xf numFmtId="49" fontId="7" fillId="3" borderId="41" xfId="21" applyNumberFormat="1" applyFont="1" applyFill="1" applyBorder="1" applyAlignment="1" applyProtection="1">
      <alignment horizontal="center" vertical="center" wrapText="1"/>
    </xf>
    <xf numFmtId="0" fontId="7" fillId="3" borderId="41" xfId="29" applyFont="1" applyFill="1" applyBorder="1" applyAlignment="1" applyProtection="1">
      <alignment horizontal="center" vertical="center" wrapText="1"/>
    </xf>
    <xf numFmtId="0" fontId="7" fillId="3" borderId="80" xfId="29" applyFont="1" applyFill="1" applyBorder="1" applyAlignment="1" applyProtection="1">
      <alignment horizontal="center" vertical="center" wrapText="1"/>
    </xf>
    <xf numFmtId="0" fontId="7" fillId="3" borderId="82" xfId="29" applyFont="1" applyFill="1" applyBorder="1" applyAlignment="1" applyProtection="1">
      <alignment horizontal="center" vertical="center" wrapText="1"/>
    </xf>
    <xf numFmtId="0" fontId="5" fillId="0" borderId="0" xfId="36" applyFont="1" applyBorder="1" applyAlignment="1" applyProtection="1">
      <alignment horizontal="left" vertical="center" inden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2" fillId="0" borderId="44" xfId="0" applyNumberFormat="1" applyFont="1" applyFill="1" applyBorder="1" applyAlignment="1" applyProtection="1">
      <alignment horizontal="center" vertical="center" wrapText="1"/>
    </xf>
    <xf numFmtId="0" fontId="7" fillId="0" borderId="0" xfId="24" applyFont="1" applyFill="1" applyBorder="1" applyAlignment="1" applyProtection="1">
      <alignment horizontal="center" vertical="center" wrapText="1"/>
    </xf>
    <xf numFmtId="0" fontId="5" fillId="0" borderId="0" xfId="24" applyFont="1" applyFill="1" applyBorder="1" applyAlignment="1" applyProtection="1">
      <alignment horizontal="center" vertical="top" wrapText="1"/>
    </xf>
    <xf numFmtId="0" fontId="25" fillId="0" borderId="0" xfId="40" applyFont="1" applyFill="1" applyBorder="1" applyAlignment="1" applyProtection="1">
      <alignment horizontal="center" vertical="center" wrapText="1"/>
    </xf>
    <xf numFmtId="49" fontId="0" fillId="6" borderId="83" xfId="0" applyFont="1" applyFill="1" applyBorder="1" applyAlignment="1" applyProtection="1">
      <alignment horizontal="center" vertical="center" wrapText="1"/>
      <protection locked="0"/>
    </xf>
    <xf numFmtId="49" fontId="0" fillId="6" borderId="84" xfId="0" applyFont="1" applyFill="1" applyBorder="1" applyAlignment="1" applyProtection="1">
      <alignment horizontal="center" vertical="center" wrapText="1"/>
      <protection locked="0"/>
    </xf>
    <xf numFmtId="0" fontId="7" fillId="5" borderId="58" xfId="40" applyFont="1" applyFill="1" applyBorder="1" applyAlignment="1" applyProtection="1">
      <alignment horizontal="center" vertical="center" wrapText="1"/>
    </xf>
    <xf numFmtId="0" fontId="7" fillId="5" borderId="85" xfId="40" applyFont="1" applyFill="1" applyBorder="1" applyAlignment="1" applyProtection="1">
      <alignment horizontal="center" vertical="center"/>
    </xf>
    <xf numFmtId="49" fontId="15" fillId="16" borderId="10" xfId="11" applyNumberFormat="1" applyFont="1" applyFill="1" applyBorder="1" applyAlignment="1" applyProtection="1">
      <alignment horizontal="center" vertical="center" wrapText="1"/>
    </xf>
    <xf numFmtId="49" fontId="15" fillId="16" borderId="11" xfId="11" applyNumberFormat="1" applyFont="1" applyFill="1" applyBorder="1" applyAlignment="1" applyProtection="1">
      <alignment horizontal="center" vertical="center" wrapText="1"/>
    </xf>
    <xf numFmtId="49" fontId="15" fillId="16" borderId="89" xfId="11" applyNumberFormat="1" applyFont="1" applyFill="1" applyBorder="1" applyAlignment="1" applyProtection="1">
      <alignment horizontal="center" vertical="center" wrapText="1"/>
    </xf>
    <xf numFmtId="49" fontId="10" fillId="5" borderId="14" xfId="33" applyNumberFormat="1" applyFont="1" applyFill="1" applyBorder="1" applyAlignment="1" applyProtection="1">
      <alignment horizontal="center" vertical="center" wrapText="1"/>
    </xf>
    <xf numFmtId="49" fontId="10" fillId="5" borderId="15" xfId="33" applyNumberFormat="1" applyFont="1" applyFill="1" applyBorder="1" applyAlignment="1" applyProtection="1">
      <alignment horizontal="center" vertical="center" wrapText="1"/>
    </xf>
    <xf numFmtId="49" fontId="10" fillId="5" borderId="88" xfId="33" applyNumberFormat="1" applyFont="1" applyFill="1" applyBorder="1" applyAlignment="1" applyProtection="1">
      <alignment horizontal="center" vertical="center" wrapText="1"/>
    </xf>
    <xf numFmtId="49" fontId="5" fillId="4" borderId="58" xfId="33" applyNumberFormat="1" applyFont="1" applyFill="1" applyBorder="1" applyAlignment="1" applyProtection="1">
      <alignment horizontal="center" vertical="center" wrapText="1"/>
      <protection locked="0"/>
    </xf>
    <xf numFmtId="49" fontId="5" fillId="4" borderId="86" xfId="33" applyNumberFormat="1" applyFont="1" applyFill="1" applyBorder="1" applyAlignment="1" applyProtection="1">
      <alignment horizontal="center" vertical="center" wrapText="1"/>
      <protection locked="0"/>
    </xf>
    <xf numFmtId="49" fontId="5" fillId="4" borderId="87" xfId="33" applyNumberFormat="1" applyFont="1" applyFill="1" applyBorder="1" applyAlignment="1" applyProtection="1">
      <alignment horizontal="center" vertical="center" wrapText="1"/>
      <protection locked="0"/>
    </xf>
    <xf numFmtId="49" fontId="5" fillId="4" borderId="11" xfId="33" applyNumberFormat="1" applyFont="1" applyFill="1" applyBorder="1" applyAlignment="1" applyProtection="1">
      <alignment horizontal="center" vertical="center" wrapText="1"/>
      <protection locked="0"/>
    </xf>
    <xf numFmtId="49" fontId="5" fillId="4" borderId="89" xfId="33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3" applyNumberFormat="1" applyFont="1" applyFill="1" applyBorder="1" applyAlignment="1" applyProtection="1">
      <alignment horizontal="center" vertical="center" wrapText="1"/>
      <protection locked="0"/>
    </xf>
    <xf numFmtId="49" fontId="5" fillId="4" borderId="3" xfId="33" applyNumberFormat="1" applyFont="1" applyFill="1" applyBorder="1" applyAlignment="1" applyProtection="1">
      <alignment horizontal="center" vertical="center" wrapText="1"/>
      <protection locked="0"/>
    </xf>
    <xf numFmtId="0" fontId="10" fillId="4" borderId="58" xfId="33" applyNumberFormat="1" applyFont="1" applyFill="1" applyBorder="1" applyAlignment="1" applyProtection="1">
      <alignment horizontal="left" vertical="center" wrapText="1"/>
      <protection locked="0"/>
    </xf>
    <xf numFmtId="0" fontId="10" fillId="4" borderId="86" xfId="33" applyNumberFormat="1" applyFont="1" applyFill="1" applyBorder="1" applyAlignment="1" applyProtection="1">
      <alignment horizontal="left" vertical="center" wrapText="1"/>
      <protection locked="0"/>
    </xf>
    <xf numFmtId="0" fontId="10" fillId="4" borderId="87" xfId="33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33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33" applyNumberFormat="1" applyFont="1" applyFill="1" applyBorder="1" applyAlignment="1" applyProtection="1">
      <alignment horizontal="center" vertical="center" wrapText="1"/>
      <protection locked="0"/>
    </xf>
    <xf numFmtId="49" fontId="10" fillId="5" borderId="91" xfId="33" applyNumberFormat="1" applyFont="1" applyFill="1" applyBorder="1" applyAlignment="1" applyProtection="1">
      <alignment horizontal="center" vertical="center" wrapText="1"/>
    </xf>
    <xf numFmtId="49" fontId="10" fillId="5" borderId="92" xfId="33" applyNumberFormat="1" applyFont="1" applyFill="1" applyBorder="1" applyAlignment="1" applyProtection="1">
      <alignment horizontal="center" vertical="center" wrapText="1"/>
    </xf>
    <xf numFmtId="49" fontId="10" fillId="5" borderId="93" xfId="33" applyNumberFormat="1" applyFont="1" applyFill="1" applyBorder="1" applyAlignment="1" applyProtection="1">
      <alignment horizontal="center" vertical="center" wrapText="1"/>
    </xf>
    <xf numFmtId="49" fontId="16" fillId="3" borderId="9" xfId="33" applyNumberFormat="1" applyFont="1" applyFill="1" applyBorder="1" applyAlignment="1" applyProtection="1">
      <alignment horizontal="center" vertical="center" wrapText="1"/>
    </xf>
    <xf numFmtId="49" fontId="16" fillId="3" borderId="3" xfId="33" applyNumberFormat="1" applyFont="1" applyFill="1" applyBorder="1" applyAlignment="1" applyProtection="1">
      <alignment horizontal="center" vertical="center" wrapText="1"/>
    </xf>
    <xf numFmtId="49" fontId="10" fillId="4" borderId="58" xfId="33" applyNumberFormat="1" applyFont="1" applyFill="1" applyBorder="1" applyAlignment="1" applyProtection="1">
      <alignment horizontal="center" vertical="center" wrapText="1"/>
      <protection locked="0"/>
    </xf>
    <xf numFmtId="49" fontId="10" fillId="4" borderId="86" xfId="33" applyNumberFormat="1" applyFont="1" applyFill="1" applyBorder="1" applyAlignment="1" applyProtection="1">
      <alignment horizontal="center" vertical="center" wrapText="1"/>
      <protection locked="0"/>
    </xf>
    <xf numFmtId="49" fontId="10" fillId="4" borderId="87" xfId="33" applyNumberFormat="1" applyFont="1" applyFill="1" applyBorder="1" applyAlignment="1" applyProtection="1">
      <alignment horizontal="center" vertical="center" wrapText="1"/>
      <protection locked="0"/>
    </xf>
    <xf numFmtId="49" fontId="10" fillId="0" borderId="58" xfId="33" applyNumberFormat="1" applyFont="1" applyBorder="1" applyAlignment="1" applyProtection="1">
      <alignment horizontal="center" vertical="center" wrapText="1"/>
    </xf>
    <xf numFmtId="49" fontId="10" fillId="0" borderId="86" xfId="33" applyNumberFormat="1" applyFont="1" applyBorder="1" applyAlignment="1" applyProtection="1">
      <alignment horizontal="center" vertical="center" wrapText="1"/>
    </xf>
    <xf numFmtId="49" fontId="10" fillId="0" borderId="87" xfId="33" applyNumberFormat="1" applyFont="1" applyBorder="1" applyAlignment="1" applyProtection="1">
      <alignment horizontal="center" vertical="center" wrapText="1"/>
    </xf>
    <xf numFmtId="0" fontId="5" fillId="4" borderId="58" xfId="33" applyNumberFormat="1" applyFont="1" applyFill="1" applyBorder="1" applyAlignment="1" applyProtection="1">
      <alignment horizontal="center" vertical="center" wrapText="1"/>
      <protection locked="0"/>
    </xf>
    <xf numFmtId="0" fontId="5" fillId="4" borderId="86" xfId="33" applyNumberFormat="1" applyFont="1" applyFill="1" applyBorder="1" applyAlignment="1" applyProtection="1">
      <alignment horizontal="center" vertical="center" wrapText="1"/>
      <protection locked="0"/>
    </xf>
    <xf numFmtId="0" fontId="5" fillId="4" borderId="87" xfId="33" applyNumberFormat="1" applyFont="1" applyFill="1" applyBorder="1" applyAlignment="1" applyProtection="1">
      <alignment horizontal="center" vertical="center" wrapText="1"/>
      <protection locked="0"/>
    </xf>
    <xf numFmtId="49" fontId="5" fillId="4" borderId="94" xfId="33" applyNumberFormat="1" applyFont="1" applyFill="1" applyBorder="1" applyAlignment="1" applyProtection="1">
      <alignment horizontal="center" vertical="center" wrapText="1"/>
      <protection locked="0"/>
    </xf>
    <xf numFmtId="49" fontId="5" fillId="4" borderId="95" xfId="33" applyNumberFormat="1" applyFont="1" applyFill="1" applyBorder="1" applyAlignment="1" applyProtection="1">
      <alignment horizontal="center" vertical="center" wrapText="1"/>
      <protection locked="0"/>
    </xf>
    <xf numFmtId="49" fontId="5" fillId="4" borderId="96" xfId="33" applyNumberFormat="1" applyFont="1" applyFill="1" applyBorder="1" applyAlignment="1" applyProtection="1">
      <alignment horizontal="center" vertical="center" wrapText="1"/>
      <protection locked="0"/>
    </xf>
    <xf numFmtId="49" fontId="5" fillId="6" borderId="13" xfId="33" applyNumberFormat="1" applyFont="1" applyFill="1" applyBorder="1" applyAlignment="1" applyProtection="1">
      <alignment horizontal="center" vertical="center" wrapText="1"/>
      <protection locked="0"/>
    </xf>
    <xf numFmtId="49" fontId="5" fillId="6" borderId="90" xfId="33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33" applyNumberFormat="1" applyFont="1" applyBorder="1" applyAlignment="1" applyProtection="1">
      <alignment horizontal="center" vertical="center" wrapText="1"/>
    </xf>
    <xf numFmtId="49" fontId="7" fillId="0" borderId="88" xfId="33" applyNumberFormat="1" applyFont="1" applyBorder="1" applyAlignment="1" applyProtection="1">
      <alignment horizontal="center" vertical="center" wrapText="1"/>
    </xf>
    <xf numFmtId="49" fontId="10" fillId="0" borderId="9" xfId="33" applyNumberFormat="1" applyFont="1" applyBorder="1" applyAlignment="1" applyProtection="1">
      <alignment horizontal="center" vertical="center" wrapText="1"/>
    </xf>
    <xf numFmtId="49" fontId="16" fillId="5" borderId="14" xfId="33" applyNumberFormat="1" applyFont="1" applyFill="1" applyBorder="1" applyAlignment="1" applyProtection="1">
      <alignment horizontal="center" vertical="center" wrapText="1"/>
    </xf>
    <xf numFmtId="49" fontId="16" fillId="5" borderId="15" xfId="33" applyNumberFormat="1" applyFont="1" applyFill="1" applyBorder="1" applyAlignment="1" applyProtection="1">
      <alignment horizontal="center" vertical="center" wrapText="1"/>
    </xf>
    <xf numFmtId="49" fontId="16" fillId="5" borderId="88" xfId="33" applyNumberFormat="1" applyFont="1" applyFill="1" applyBorder="1" applyAlignment="1" applyProtection="1">
      <alignment horizontal="center" vertical="center" wrapText="1"/>
    </xf>
    <xf numFmtId="49" fontId="5" fillId="6" borderId="9" xfId="33" applyNumberFormat="1" applyFont="1" applyFill="1" applyBorder="1" applyAlignment="1" applyProtection="1">
      <alignment horizontal="center" vertical="center" wrapText="1"/>
      <protection locked="0"/>
    </xf>
    <xf numFmtId="49" fontId="5" fillId="6" borderId="3" xfId="33" applyNumberFormat="1" applyFont="1" applyFill="1" applyBorder="1" applyAlignment="1" applyProtection="1">
      <alignment horizontal="center" vertical="center" wrapText="1"/>
      <protection locked="0"/>
    </xf>
    <xf numFmtId="49" fontId="7" fillId="15" borderId="58" xfId="33" applyNumberFormat="1" applyFont="1" applyFill="1" applyBorder="1" applyAlignment="1" applyProtection="1">
      <alignment horizontal="center" vertical="center" wrapText="1"/>
    </xf>
    <xf numFmtId="49" fontId="7" fillId="15" borderId="86" xfId="33" applyNumberFormat="1" applyFont="1" applyFill="1" applyBorder="1" applyAlignment="1" applyProtection="1">
      <alignment horizontal="center" vertical="center" wrapText="1"/>
    </xf>
    <xf numFmtId="49" fontId="7" fillId="15" borderId="85" xfId="33" applyNumberFormat="1" applyFont="1" applyFill="1" applyBorder="1" applyAlignment="1" applyProtection="1">
      <alignment horizontal="center" vertical="center" wrapText="1"/>
    </xf>
    <xf numFmtId="0" fontId="5" fillId="3" borderId="65" xfId="29" applyFont="1" applyFill="1" applyBorder="1" applyAlignment="1" applyProtection="1">
      <alignment vertical="center" wrapText="1"/>
    </xf>
    <xf numFmtId="0" fontId="5" fillId="3" borderId="65" xfId="29" applyFont="1" applyFill="1" applyBorder="1" applyAlignment="1" applyProtection="1">
      <alignment vertical="top" wrapText="1"/>
    </xf>
    <xf numFmtId="2" fontId="5" fillId="3" borderId="70" xfId="47" applyNumberFormat="1" applyFont="1" applyFill="1" applyBorder="1" applyAlignment="1" applyProtection="1">
      <alignment horizontal="right" vertical="center"/>
    </xf>
    <xf numFmtId="2" fontId="5" fillId="3" borderId="71" xfId="47" applyNumberFormat="1" applyFont="1" applyFill="1" applyBorder="1" applyAlignment="1" applyProtection="1">
      <alignment horizontal="right" vertical="center"/>
    </xf>
    <xf numFmtId="0" fontId="84" fillId="3" borderId="65" xfId="11" applyFont="1" applyFill="1" applyBorder="1" applyAlignment="1" applyProtection="1">
      <alignment horizontal="center" vertical="center" wrapText="1"/>
    </xf>
    <xf numFmtId="0" fontId="5" fillId="6" borderId="67" xfId="0" applyNumberFormat="1" applyFont="1" applyFill="1" applyBorder="1" applyAlignment="1" applyProtection="1">
      <alignment horizontal="left" vertical="center" wrapText="1" indent="2"/>
      <protection locked="0"/>
    </xf>
    <xf numFmtId="2" fontId="5" fillId="6" borderId="71" xfId="47" applyNumberFormat="1" applyFont="1" applyFill="1" applyBorder="1" applyAlignment="1" applyProtection="1">
      <alignment horizontal="right" vertical="center"/>
      <protection locked="0"/>
    </xf>
    <xf numFmtId="14" fontId="5" fillId="11" borderId="75" xfId="40" applyNumberFormat="1" applyFont="1" applyFill="1" applyBorder="1" applyAlignment="1" applyProtection="1">
      <alignment horizontal="center" vertical="center" wrapText="1"/>
    </xf>
    <xf numFmtId="49" fontId="5" fillId="6" borderId="75" xfId="28" applyNumberFormat="1" applyFont="1" applyFill="1" applyBorder="1" applyAlignment="1" applyProtection="1">
      <alignment horizontal="center" vertical="center" wrapText="1"/>
      <protection locked="0"/>
    </xf>
    <xf numFmtId="49" fontId="5" fillId="4" borderId="77" xfId="28" applyNumberFormat="1" applyFont="1" applyFill="1" applyBorder="1" applyAlignment="1" applyProtection="1">
      <alignment horizontal="center" vertical="center" wrapText="1"/>
      <protection locked="0"/>
    </xf>
    <xf numFmtId="0" fontId="5" fillId="8" borderId="67" xfId="0" applyNumberFormat="1" applyFont="1" applyFill="1" applyBorder="1" applyAlignment="1" applyProtection="1">
      <alignment horizontal="left" vertical="center" wrapText="1" indent="1"/>
    </xf>
    <xf numFmtId="2" fontId="5" fillId="8" borderId="43" xfId="47" applyNumberFormat="1" applyFont="1" applyFill="1" applyBorder="1" applyAlignment="1" applyProtection="1">
      <alignment horizontal="right" vertical="center"/>
    </xf>
    <xf numFmtId="2" fontId="5" fillId="8" borderId="44" xfId="47" applyNumberFormat="1" applyFont="1" applyFill="1" applyBorder="1" applyAlignment="1" applyProtection="1">
      <alignment horizontal="right" vertical="center"/>
    </xf>
    <xf numFmtId="2" fontId="5" fillId="12" borderId="53" xfId="47" applyNumberFormat="1" applyFont="1" applyFill="1" applyBorder="1" applyAlignment="1" applyProtection="1">
      <alignment horizontal="right" vertical="center"/>
    </xf>
    <xf numFmtId="2" fontId="5" fillId="12" borderId="54" xfId="47" applyNumberFormat="1" applyFont="1" applyFill="1" applyBorder="1" applyAlignment="1" applyProtection="1">
      <alignment horizontal="right" vertical="center"/>
    </xf>
    <xf numFmtId="0" fontId="12" fillId="8" borderId="67" xfId="0" applyNumberFormat="1" applyFont="1" applyFill="1" applyBorder="1" applyAlignment="1" applyProtection="1">
      <alignment horizontal="left" vertical="center" wrapText="1" indent="1"/>
    </xf>
    <xf numFmtId="0" fontId="12" fillId="8" borderId="41" xfId="43" applyFont="1" applyFill="1" applyBorder="1" applyAlignment="1" applyProtection="1">
      <alignment horizontal="center" vertical="center" wrapText="1"/>
    </xf>
    <xf numFmtId="2" fontId="12" fillId="8" borderId="43" xfId="47" applyNumberFormat="1" applyFont="1" applyFill="1" applyBorder="1" applyAlignment="1" applyProtection="1">
      <alignment horizontal="right" vertical="center"/>
    </xf>
    <xf numFmtId="2" fontId="12" fillId="8" borderId="44" xfId="47" applyNumberFormat="1" applyFont="1" applyFill="1" applyBorder="1" applyAlignment="1" applyProtection="1">
      <alignment horizontal="right" vertical="center"/>
    </xf>
    <xf numFmtId="0" fontId="67" fillId="12" borderId="67" xfId="11" applyNumberFormat="1" applyFont="1" applyFill="1" applyBorder="1" applyAlignment="1" applyProtection="1">
      <alignment horizontal="left" vertical="center" wrapText="1" indent="2"/>
    </xf>
    <xf numFmtId="0" fontId="12" fillId="12" borderId="46" xfId="43" applyFont="1" applyFill="1" applyBorder="1" applyAlignment="1" applyProtection="1">
      <alignment horizontal="center" vertical="center" wrapText="1"/>
    </xf>
    <xf numFmtId="2" fontId="12" fillId="12" borderId="53" xfId="47" applyNumberFormat="1" applyFont="1" applyFill="1" applyBorder="1" applyAlignment="1" applyProtection="1">
      <alignment horizontal="right" vertical="center"/>
    </xf>
    <xf numFmtId="2" fontId="12" fillId="12" borderId="54" xfId="47" applyNumberFormat="1" applyFont="1" applyFill="1" applyBorder="1" applyAlignment="1" applyProtection="1">
      <alignment horizontal="right" vertical="center"/>
    </xf>
    <xf numFmtId="49" fontId="5" fillId="3" borderId="80" xfId="23" applyNumberFormat="1" applyFont="1" applyFill="1" applyBorder="1" applyAlignment="1" applyProtection="1">
      <alignment horizontal="center" vertical="center" wrapText="1"/>
    </xf>
    <xf numFmtId="49" fontId="5" fillId="3" borderId="81" xfId="23" applyNumberFormat="1" applyFont="1" applyFill="1" applyBorder="1" applyAlignment="1" applyProtection="1">
      <alignment horizontal="center" vertical="center" wrapText="1"/>
    </xf>
  </cellXfs>
  <cellStyles count="91">
    <cellStyle name=" 1" xfId="1"/>
    <cellStyle name="20% - Акцент1" xfId="68" builtinId="30" hidden="1"/>
    <cellStyle name="20% - Акцент2" xfId="72" builtinId="34" hidden="1"/>
    <cellStyle name="20% - Акцент3" xfId="76" builtinId="38" hidden="1"/>
    <cellStyle name="20% - Акцент4" xfId="80" builtinId="42" hidden="1"/>
    <cellStyle name="20% - Акцент5" xfId="84" builtinId="46" hidden="1"/>
    <cellStyle name="20% - Акцент6" xfId="88" builtinId="50" hidden="1"/>
    <cellStyle name="40% - Акцент1" xfId="69" builtinId="31" hidden="1"/>
    <cellStyle name="40% - Акцент2" xfId="73" builtinId="35" hidden="1"/>
    <cellStyle name="40% - Акцент3" xfId="77" builtinId="39" hidden="1"/>
    <cellStyle name="40% - Акцент4" xfId="81" builtinId="43" hidden="1"/>
    <cellStyle name="40% - Акцент5" xfId="85" builtinId="47" hidden="1"/>
    <cellStyle name="40% - Акцент6" xfId="89" builtinId="51" hidden="1"/>
    <cellStyle name="60% - Акцент1" xfId="70" builtinId="32" hidden="1"/>
    <cellStyle name="60% - Акцент2" xfId="74" builtinId="36" hidden="1"/>
    <cellStyle name="60% - Акцент3" xfId="78" builtinId="40" hidden="1"/>
    <cellStyle name="60% - Акцент4" xfId="82" builtinId="44" hidden="1"/>
    <cellStyle name="60% - Акцент5" xfId="86" builtinId="48" hidden="1"/>
    <cellStyle name="60% - Акцент6" xfId="90" builtinId="52" hidden="1"/>
    <cellStyle name="Currency [0]" xfId="2"/>
    <cellStyle name="Currency2" xfId="3"/>
    <cellStyle name="Followed Hyperlink" xfId="4"/>
    <cellStyle name="Hyperlink" xfId="5"/>
    <cellStyle name="normal" xfId="6"/>
    <cellStyle name="Normal1" xfId="7"/>
    <cellStyle name="Normal2" xfId="8"/>
    <cellStyle name="Percent1" xfId="9"/>
    <cellStyle name="Акцент1" xfId="67" builtinId="29" hidden="1"/>
    <cellStyle name="Акцент2" xfId="71" builtinId="33" hidden="1"/>
    <cellStyle name="Акцент3" xfId="75" builtinId="37" hidden="1"/>
    <cellStyle name="Акцент4" xfId="79" builtinId="41" hidden="1"/>
    <cellStyle name="Акцент5" xfId="83" builtinId="45" hidden="1"/>
    <cellStyle name="Акцент6" xfId="87" builtinId="49" hidden="1"/>
    <cellStyle name="Ввод " xfId="10" builtinId="20" customBuiltin="1"/>
    <cellStyle name="Вывод" xfId="59" builtinId="21" hidden="1"/>
    <cellStyle name="Вычисление" xfId="60" builtinId="22" hidden="1"/>
    <cellStyle name="Гиперссылка" xfId="11" builtinId="8"/>
    <cellStyle name="Гиперссылка 2" xfId="12"/>
    <cellStyle name="Гиперссылка 3" xfId="13"/>
    <cellStyle name="Гиперссылка_JKH.OPEN.INFO.HVS(v3.5)_цены161210" xfId="14"/>
    <cellStyle name="Гиперссылка_Новая инструкция1_фст" xfId="15"/>
    <cellStyle name="Заголовок 1" xfId="52" builtinId="16" hidden="1"/>
    <cellStyle name="Заголовок 2" xfId="53" builtinId="17" hidden="1"/>
    <cellStyle name="Заголовок 3" xfId="54" builtinId="18" hidden="1"/>
    <cellStyle name="Заголовок 4" xfId="55" builtinId="19" hidden="1"/>
    <cellStyle name="Итог" xfId="66" builtinId="25" hidden="1"/>
    <cellStyle name="Контрольная ячейка" xfId="62" builtinId="23" hidden="1"/>
    <cellStyle name="Название" xfId="51" builtinId="15" hidden="1"/>
    <cellStyle name="Нейтральный" xfId="58" builtinId="28" hidden="1"/>
    <cellStyle name="Обычный" xfId="0" builtinId="0"/>
    <cellStyle name="Обычный 10" xfId="16"/>
    <cellStyle name="Обычный 12" xfId="17"/>
    <cellStyle name="Обычный 12 2" xfId="18"/>
    <cellStyle name="Обычный 14" xfId="19"/>
    <cellStyle name="Обычный 15" xfId="20"/>
    <cellStyle name="Обычный 2" xfId="21"/>
    <cellStyle name="Обычный 2_Новая инструкция1_фст" xfId="22"/>
    <cellStyle name="Обычный_BALANCE.WARM.2007YEAR(FACT)" xfId="23"/>
    <cellStyle name="Обычный_Forma_1" xfId="24"/>
    <cellStyle name="Обычный_Forma_5 2" xfId="25"/>
    <cellStyle name="Обычный_Forma_5 3" xfId="26"/>
    <cellStyle name="Обычный_Forma_5_Книга2" xfId="27"/>
    <cellStyle name="Обычный_JKH.OPEN.INFO.GVS(v3.5)_цены161210" xfId="28"/>
    <cellStyle name="Обычный_JKH.OPEN.INFO.HVS(v3.5)_цены161210" xfId="29"/>
    <cellStyle name="Обычный_JKH.OPEN.INFO.PRICE.VO_v4.0(10.02.11)" xfId="30"/>
    <cellStyle name="Обычный_KRU.TARIFF.TE.FACT(v0.5)_import_02.02 2" xfId="31"/>
    <cellStyle name="Обычный_OREP.JKH.POD.2010YEAR(v1.0)" xfId="32"/>
    <cellStyle name="Обычный_POTR.EE(+PASPORT)" xfId="33"/>
    <cellStyle name="Обычный_PREDEL.JKH.2010(v1.3)" xfId="34"/>
    <cellStyle name="Обычный_PRIL1.ELECTR" xfId="35"/>
    <cellStyle name="Обычный_PRIL1.ELECTR 2" xfId="36"/>
    <cellStyle name="Обычный_PRIL4.JKU.7.28(04.03.2009)" xfId="37"/>
    <cellStyle name="Обычный_reest_org" xfId="38"/>
    <cellStyle name="Обычный_TEHSHEET" xfId="39"/>
    <cellStyle name="Обычный_ЖКУ_проект3" xfId="40"/>
    <cellStyle name="Обычный_ЖКУ_проект3 2" xfId="41"/>
    <cellStyle name="Обычный_Книга2" xfId="42"/>
    <cellStyle name="Обычный_Мониторинг по тарифам ТОWRK_BU" xfId="43"/>
    <cellStyle name="Обычный_Мониторинг ФОТ" xfId="44"/>
    <cellStyle name="Обычный_Новая инструкция1_фст" xfId="45"/>
    <cellStyle name="Обычный_Новая карта_рабочая версия" xfId="46"/>
    <cellStyle name="Обычный_ТС цены" xfId="47"/>
    <cellStyle name="Обычный_форма 1 водопровод для орг" xfId="48"/>
    <cellStyle name="Обычный_форма 1 водопровод для орг_CALC.KV.4.78(v1.0)" xfId="49"/>
    <cellStyle name="Обычный_Форма 22 ЖКХ" xfId="50"/>
    <cellStyle name="Плохой" xfId="57" builtinId="27" hidden="1"/>
    <cellStyle name="Пояснение" xfId="65" builtinId="53" hidden="1"/>
    <cellStyle name="Примечание" xfId="64" builtinId="10" hidden="1"/>
    <cellStyle name="Связанная ячейка" xfId="61" builtinId="24" hidden="1"/>
    <cellStyle name="Текст предупреждения" xfId="63" builtinId="11" hidden="1"/>
    <cellStyle name="Хороший" xfId="56" builtinId="26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Сформировать списки листов"/>
  <ax:ocxPr ax:name="Size" ax:value="6006;847"/>
  <ax:ocxPr ax:name="FontName" ax:value="Tahoma"/>
  <ax:ocxPr ax:name="FontHeight" ax:value="180"/>
  <ax:ocxPr ax:name="FontCharSet" ax:value="204"/>
  <ax:ocxPr ax:name="FontPitchAndFamily" ax:value="2"/>
  <ax:ocxPr ax:name="ParagraphAlign" ax:value="3"/>
</ax:ocx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9.jpeg"/></Relationships>
</file>

<file path=xl/drawings/_rels/drawing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nergotarif.samregion.ru/" TargetMode="External"/><Relationship Id="rId117" Type="http://schemas.openxmlformats.org/officeDocument/2006/relationships/hyperlink" Target="http://www.kt.tambov.gov.ru/" TargetMode="External"/><Relationship Id="rId21" Type="http://schemas.openxmlformats.org/officeDocument/2006/relationships/hyperlink" Target="http://www.admoblkaluga.ru/sub/competitive/" TargetMode="External"/><Relationship Id="rId42" Type="http://schemas.openxmlformats.org/officeDocument/2006/relationships/hyperlink" Target="http://energy48.ru/" TargetMode="External"/><Relationship Id="rId47" Type="http://schemas.openxmlformats.org/officeDocument/2006/relationships/image" Target="../media/image44.png"/><Relationship Id="rId63" Type="http://schemas.openxmlformats.org/officeDocument/2006/relationships/image" Target="../media/image52.png"/><Relationship Id="rId68" Type="http://schemas.openxmlformats.org/officeDocument/2006/relationships/hyperlink" Target="http://sti.irkobl.ru/" TargetMode="External"/><Relationship Id="rId84" Type="http://schemas.openxmlformats.org/officeDocument/2006/relationships/hyperlink" Target="http://www.adm-nao.ru/?show=statics&amp;id=30#19 " TargetMode="External"/><Relationship Id="rId89" Type="http://schemas.openxmlformats.org/officeDocument/2006/relationships/image" Target="../media/image65.png"/><Relationship Id="rId112" Type="http://schemas.openxmlformats.org/officeDocument/2006/relationships/image" Target="../media/image77.png"/><Relationship Id="rId133" Type="http://schemas.openxmlformats.org/officeDocument/2006/relationships/hyperlink" Target="http://rst.govrb.ru/" TargetMode="External"/><Relationship Id="rId138" Type="http://schemas.openxmlformats.org/officeDocument/2006/relationships/image" Target="../media/image90.png"/><Relationship Id="rId154" Type="http://schemas.openxmlformats.org/officeDocument/2006/relationships/hyperlink" Target="http://rek.sakhanet.ru/" TargetMode="External"/><Relationship Id="rId159" Type="http://schemas.openxmlformats.org/officeDocument/2006/relationships/image" Target="../media/image101.png"/><Relationship Id="rId16" Type="http://schemas.openxmlformats.org/officeDocument/2006/relationships/image" Target="../media/image28.png"/><Relationship Id="rId107" Type="http://schemas.openxmlformats.org/officeDocument/2006/relationships/hyperlink" Target="http://www.tarif.kalmregion.ru/" TargetMode="External"/><Relationship Id="rId11" Type="http://schemas.openxmlformats.org/officeDocument/2006/relationships/hyperlink" Target="http://rstalania.ru/" TargetMode="External"/><Relationship Id="rId32" Type="http://schemas.openxmlformats.org/officeDocument/2006/relationships/hyperlink" Target="http://tarif.pskov.ru/" TargetMode="External"/><Relationship Id="rId37" Type="http://schemas.openxmlformats.org/officeDocument/2006/relationships/image" Target="../media/image39.png"/><Relationship Id="rId53" Type="http://schemas.openxmlformats.org/officeDocument/2006/relationships/image" Target="../media/image47.png"/><Relationship Id="rId58" Type="http://schemas.openxmlformats.org/officeDocument/2006/relationships/hyperlink" Target="http://www.rstno.ru/" TargetMode="External"/><Relationship Id="rId74" Type="http://schemas.openxmlformats.org/officeDocument/2006/relationships/hyperlink" Target="http://www.saratov.gov.ru/government/structure/reguprptar/" TargetMode="External"/><Relationship Id="rId79" Type="http://schemas.openxmlformats.org/officeDocument/2006/relationships/image" Target="../media/image60.png"/><Relationship Id="rId102" Type="http://schemas.openxmlformats.org/officeDocument/2006/relationships/image" Target="../media/image72.png"/><Relationship Id="rId123" Type="http://schemas.openxmlformats.org/officeDocument/2006/relationships/hyperlink" Target="http://dtek.avo.ru/" TargetMode="External"/><Relationship Id="rId128" Type="http://schemas.openxmlformats.org/officeDocument/2006/relationships/image" Target="../media/image85.png"/><Relationship Id="rId144" Type="http://schemas.openxmlformats.org/officeDocument/2006/relationships/hyperlink" Target="http://www.tarif.ulgov.ru/" TargetMode="External"/><Relationship Id="rId149" Type="http://schemas.openxmlformats.org/officeDocument/2006/relationships/image" Target="../media/image96.png"/><Relationship Id="rId5" Type="http://schemas.openxmlformats.org/officeDocument/2006/relationships/hyperlink" Target="http://orel-region.ru/index.php?head=6&amp;part=73&amp;unit=9&amp;op=1" TargetMode="External"/><Relationship Id="rId90" Type="http://schemas.openxmlformats.org/officeDocument/2006/relationships/hyperlink" Target="http://rec.tomsk.gov.ru/" TargetMode="External"/><Relationship Id="rId95" Type="http://schemas.openxmlformats.org/officeDocument/2006/relationships/hyperlink" Target="http://www.altaitarif22.ru/" TargetMode="External"/><Relationship Id="rId160" Type="http://schemas.openxmlformats.org/officeDocument/2006/relationships/hyperlink" Target="http://www.rek-yamal.ru/" TargetMode="External"/><Relationship Id="rId165" Type="http://schemas.openxmlformats.org/officeDocument/2006/relationships/image" Target="../media/image104.png"/><Relationship Id="rId22" Type="http://schemas.openxmlformats.org/officeDocument/2006/relationships/image" Target="../media/image31.png"/><Relationship Id="rId27" Type="http://schemas.openxmlformats.org/officeDocument/2006/relationships/image" Target="../media/image34.png"/><Relationship Id="rId43" Type="http://schemas.openxmlformats.org/officeDocument/2006/relationships/image" Target="../media/image42.png"/><Relationship Id="rId48" Type="http://schemas.openxmlformats.org/officeDocument/2006/relationships/hyperlink" Target="http://tarifra.ru/" TargetMode="External"/><Relationship Id="rId64" Type="http://schemas.openxmlformats.org/officeDocument/2006/relationships/hyperlink" Target="http://rek.permkrai.ru/%20&#1057;&#1090;&#1072;&#1088;&#1099;&#1081;%20&#1089;&#1072;&#1081;&#1090;:%20http:/www.rekperm.ru" TargetMode="External"/><Relationship Id="rId69" Type="http://schemas.openxmlformats.org/officeDocument/2006/relationships/image" Target="../media/image55.png"/><Relationship Id="rId113" Type="http://schemas.openxmlformats.org/officeDocument/2006/relationships/hyperlink" Target="http://www.rstrd.ru/" TargetMode="External"/><Relationship Id="rId118" Type="http://schemas.openxmlformats.org/officeDocument/2006/relationships/image" Target="../media/image80.png"/><Relationship Id="rId134" Type="http://schemas.openxmlformats.org/officeDocument/2006/relationships/image" Target="../media/image88.png"/><Relationship Id="rId139" Type="http://schemas.openxmlformats.org/officeDocument/2006/relationships/hyperlink" Target="http://www.rectmn.ru/" TargetMode="External"/><Relationship Id="rId80" Type="http://schemas.openxmlformats.org/officeDocument/2006/relationships/hyperlink" Target="http://www.tektarif.ru/" TargetMode="External"/><Relationship Id="rId85" Type="http://schemas.openxmlformats.org/officeDocument/2006/relationships/image" Target="../media/image63.png"/><Relationship Id="rId150" Type="http://schemas.openxmlformats.org/officeDocument/2006/relationships/hyperlink" Target="http://www.kamchatka.gov.ru/index.php?cont=oiv_din&amp;menu=4&amp;menu2=0&amp;id=190" TargetMode="External"/><Relationship Id="rId155" Type="http://schemas.openxmlformats.org/officeDocument/2006/relationships/image" Target="../media/image99.png"/><Relationship Id="rId12" Type="http://schemas.openxmlformats.org/officeDocument/2006/relationships/image" Target="../media/image26.png"/><Relationship Id="rId17" Type="http://schemas.openxmlformats.org/officeDocument/2006/relationships/hyperlink" Target="http://admin.smolensk.ru/~rek/index.htm" TargetMode="External"/><Relationship Id="rId33" Type="http://schemas.openxmlformats.org/officeDocument/2006/relationships/image" Target="../media/image37.png"/><Relationship Id="rId38" Type="http://schemas.openxmlformats.org/officeDocument/2006/relationships/hyperlink" Target="http://portal.mari.ru/tarif/default.aspx" TargetMode="External"/><Relationship Id="rId59" Type="http://schemas.openxmlformats.org/officeDocument/2006/relationships/image" Target="../media/image50.png"/><Relationship Id="rId103" Type="http://schemas.openxmlformats.org/officeDocument/2006/relationships/hyperlink" Target="http://www.astrtarif.ru/" TargetMode="External"/><Relationship Id="rId108" Type="http://schemas.openxmlformats.org/officeDocument/2006/relationships/image" Target="../media/image75.png"/><Relationship Id="rId124" Type="http://schemas.openxmlformats.org/officeDocument/2006/relationships/image" Target="../media/image83.png"/><Relationship Id="rId129" Type="http://schemas.openxmlformats.org/officeDocument/2006/relationships/hyperlink" Target="http://lenobl.ru/gov/committee/tariff" TargetMode="External"/><Relationship Id="rId54" Type="http://schemas.openxmlformats.org/officeDocument/2006/relationships/hyperlink" Target="http://ivrst.ru/" TargetMode="External"/><Relationship Id="rId70" Type="http://schemas.openxmlformats.org/officeDocument/2006/relationships/hyperlink" Target="http://www.bashtarif.ru/" TargetMode="External"/><Relationship Id="rId75" Type="http://schemas.openxmlformats.org/officeDocument/2006/relationships/image" Target="../media/image58.png"/><Relationship Id="rId91" Type="http://schemas.openxmlformats.org/officeDocument/2006/relationships/image" Target="../media/image66.png"/><Relationship Id="rId96" Type="http://schemas.openxmlformats.org/officeDocument/2006/relationships/image" Target="../media/image69.png"/><Relationship Id="rId140" Type="http://schemas.openxmlformats.org/officeDocument/2006/relationships/image" Target="../media/image91.png"/><Relationship Id="rId145" Type="http://schemas.openxmlformats.org/officeDocument/2006/relationships/image" Target="../media/image94.png"/><Relationship Id="rId161" Type="http://schemas.openxmlformats.org/officeDocument/2006/relationships/image" Target="../media/image102.png"/><Relationship Id="rId1" Type="http://schemas.openxmlformats.org/officeDocument/2006/relationships/hyperlink" Target="http://e-mordovia.ru/powerbody/view/19" TargetMode="External"/><Relationship Id="rId6" Type="http://schemas.openxmlformats.org/officeDocument/2006/relationships/image" Target="../media/image23.png"/><Relationship Id="rId15" Type="http://schemas.openxmlformats.org/officeDocument/2006/relationships/hyperlink" Target="http://kgrct.ru/" TargetMode="External"/><Relationship Id="rId23" Type="http://schemas.openxmlformats.org/officeDocument/2006/relationships/hyperlink" Target="http://www.tarif56.ru/" TargetMode="External"/><Relationship Id="rId28" Type="http://schemas.openxmlformats.org/officeDocument/2006/relationships/hyperlink" Target="http://www.r-19.ru/mainpage/authority/comitets/energy.html" TargetMode="External"/><Relationship Id="rId36" Type="http://schemas.openxmlformats.org/officeDocument/2006/relationships/hyperlink" Target="http://kt.tatar.ru/" TargetMode="External"/><Relationship Id="rId49" Type="http://schemas.openxmlformats.org/officeDocument/2006/relationships/image" Target="../media/image45.png"/><Relationship Id="rId57" Type="http://schemas.openxmlformats.org/officeDocument/2006/relationships/image" Target="../media/image49.png"/><Relationship Id="rId106" Type="http://schemas.openxmlformats.org/officeDocument/2006/relationships/image" Target="../media/image74.png"/><Relationship Id="rId114" Type="http://schemas.openxmlformats.org/officeDocument/2006/relationships/image" Target="../media/image78.png"/><Relationship Id="rId119" Type="http://schemas.openxmlformats.org/officeDocument/2006/relationships/hyperlink" Target="http://www.rek.mos.ru/" TargetMode="External"/><Relationship Id="rId127" Type="http://schemas.openxmlformats.org/officeDocument/2006/relationships/hyperlink" Target="http://www.tarifspb.ru/" TargetMode="External"/><Relationship Id="rId10" Type="http://schemas.openxmlformats.org/officeDocument/2006/relationships/image" Target="../media/image25.png"/><Relationship Id="rId31" Type="http://schemas.openxmlformats.org/officeDocument/2006/relationships/image" Target="../media/image36.png"/><Relationship Id="rId44" Type="http://schemas.openxmlformats.org/officeDocument/2006/relationships/hyperlink" Target="http://www.tarif74.ru/" TargetMode="External"/><Relationship Id="rId52" Type="http://schemas.openxmlformats.org/officeDocument/2006/relationships/hyperlink" Target="http://gov39.ru/index.php?option=com_content&amp;id=102&amp;Itemid=388" TargetMode="External"/><Relationship Id="rId60" Type="http://schemas.openxmlformats.org/officeDocument/2006/relationships/hyperlink" Target="http://www.rectver.ru/" TargetMode="External"/><Relationship Id="rId65" Type="http://schemas.openxmlformats.org/officeDocument/2006/relationships/image" Target="../media/image53.png"/><Relationship Id="rId73" Type="http://schemas.openxmlformats.org/officeDocument/2006/relationships/image" Target="../media/image57.png"/><Relationship Id="rId78" Type="http://schemas.openxmlformats.org/officeDocument/2006/relationships/hyperlink" Target="http://www.yarregion.ru/depts/dtert/default.aspx" TargetMode="External"/><Relationship Id="rId81" Type="http://schemas.openxmlformats.org/officeDocument/2006/relationships/image" Target="../media/image61.png"/><Relationship Id="rId86" Type="http://schemas.openxmlformats.org/officeDocument/2006/relationships/hyperlink" Target="http://gov.khabkrai.ru/invest2.nsf/pages/ru/geninfo/kct.htm" TargetMode="External"/><Relationship Id="rId94" Type="http://schemas.openxmlformats.org/officeDocument/2006/relationships/image" Target="../media/image68.png"/><Relationship Id="rId99" Type="http://schemas.openxmlformats.org/officeDocument/2006/relationships/hyperlink" Target="http://www.tarif-tuva.ru/" TargetMode="External"/><Relationship Id="rId101" Type="http://schemas.openxmlformats.org/officeDocument/2006/relationships/hyperlink" Target="http://www.volganet.ru/irj/avo.html" TargetMode="External"/><Relationship Id="rId122" Type="http://schemas.openxmlformats.org/officeDocument/2006/relationships/image" Target="../media/image82.png"/><Relationship Id="rId130" Type="http://schemas.openxmlformats.org/officeDocument/2006/relationships/image" Target="../media/image86.png"/><Relationship Id="rId135" Type="http://schemas.openxmlformats.org/officeDocument/2006/relationships/hyperlink" Target="http://rst.e-zab.ru/" TargetMode="External"/><Relationship Id="rId143" Type="http://schemas.openxmlformats.org/officeDocument/2006/relationships/image" Target="../media/image93.png"/><Relationship Id="rId148" Type="http://schemas.openxmlformats.org/officeDocument/2006/relationships/hyperlink" Target="http://&#1095;&#1091;&#1082;&#1086;&#1090;&#1082;&#1072;.&#1088;&#1092;/ru/authority/administrative_setting/kom_cen_tarifov/" TargetMode="External"/><Relationship Id="rId151" Type="http://schemas.openxmlformats.org/officeDocument/2006/relationships/image" Target="../media/image97.png"/><Relationship Id="rId156" Type="http://schemas.openxmlformats.org/officeDocument/2006/relationships/hyperlink" Target="http://www.krasrec.ru/" TargetMode="External"/><Relationship Id="rId164" Type="http://schemas.openxmlformats.org/officeDocument/2006/relationships/hyperlink" Target="http://utr.gov-murman.ru/" TargetMode="External"/><Relationship Id="rId4" Type="http://schemas.openxmlformats.org/officeDocument/2006/relationships/image" Target="../media/image22.png"/><Relationship Id="rId9" Type="http://schemas.openxmlformats.org/officeDocument/2006/relationships/hyperlink" Target="http://www.tarifkchr.ru/" TargetMode="External"/><Relationship Id="rId13" Type="http://schemas.openxmlformats.org/officeDocument/2006/relationships/hyperlink" Target="http://tarif.kurganobl.ru/" TargetMode="External"/><Relationship Id="rId18" Type="http://schemas.openxmlformats.org/officeDocument/2006/relationships/image" Target="../media/image29.png"/><Relationship Id="rId39" Type="http://schemas.openxmlformats.org/officeDocument/2006/relationships/image" Target="../media/image40.png"/><Relationship Id="rId109" Type="http://schemas.openxmlformats.org/officeDocument/2006/relationships/hyperlink" Target="http://www.tarif26.ru/" TargetMode="External"/><Relationship Id="rId34" Type="http://schemas.openxmlformats.org/officeDocument/2006/relationships/hyperlink" Target="http://tarif53.ru/" TargetMode="External"/><Relationship Id="rId50" Type="http://schemas.openxmlformats.org/officeDocument/2006/relationships/hyperlink" Target="http://gut.vrn.ru/rek/" TargetMode="External"/><Relationship Id="rId55" Type="http://schemas.openxmlformats.org/officeDocument/2006/relationships/image" Target="../media/image48.png"/><Relationship Id="rId76" Type="http://schemas.openxmlformats.org/officeDocument/2006/relationships/hyperlink" Target="http://www.tula.eias.ru/" TargetMode="External"/><Relationship Id="rId97" Type="http://schemas.openxmlformats.org/officeDocument/2006/relationships/hyperlink" Target="http://www.altai-republic.ru/" TargetMode="External"/><Relationship Id="rId104" Type="http://schemas.openxmlformats.org/officeDocument/2006/relationships/image" Target="../media/image73.png"/><Relationship Id="rId120" Type="http://schemas.openxmlformats.org/officeDocument/2006/relationships/image" Target="../media/image81.png"/><Relationship Id="rId125" Type="http://schemas.openxmlformats.org/officeDocument/2006/relationships/hyperlink" Target="http://me.mosreg.ru/" TargetMode="External"/><Relationship Id="rId141" Type="http://schemas.openxmlformats.org/officeDocument/2006/relationships/hyperlink" Target="http://rek.midural.ru/" TargetMode="External"/><Relationship Id="rId146" Type="http://schemas.openxmlformats.org/officeDocument/2006/relationships/hyperlink" Target="http://www.rstkirov.ru/" TargetMode="External"/><Relationship Id="rId7" Type="http://schemas.openxmlformats.org/officeDocument/2006/relationships/hyperlink" Target="http://www.tarif-penza.ru/" TargetMode="External"/><Relationship Id="rId71" Type="http://schemas.openxmlformats.org/officeDocument/2006/relationships/image" Target="../media/image56.png"/><Relationship Id="rId92" Type="http://schemas.openxmlformats.org/officeDocument/2006/relationships/hyperlink" Target="http://www.tarif-nso.ru/" TargetMode="External"/><Relationship Id="rId162" Type="http://schemas.openxmlformats.org/officeDocument/2006/relationships/hyperlink" Target="http://www.tarif29.ru/" TargetMode="External"/><Relationship Id="rId2" Type="http://schemas.openxmlformats.org/officeDocument/2006/relationships/image" Target="../media/image21.png"/><Relationship Id="rId29" Type="http://schemas.openxmlformats.org/officeDocument/2006/relationships/image" Target="../media/image35.png"/><Relationship Id="rId24" Type="http://schemas.openxmlformats.org/officeDocument/2006/relationships/image" Target="../media/image32.png"/><Relationship Id="rId40" Type="http://schemas.openxmlformats.org/officeDocument/2006/relationships/hyperlink" Target="http://rek-udm.ru/" TargetMode="External"/><Relationship Id="rId45" Type="http://schemas.openxmlformats.org/officeDocument/2006/relationships/image" Target="../media/image43.png"/><Relationship Id="rId66" Type="http://schemas.openxmlformats.org/officeDocument/2006/relationships/hyperlink" Target="http://www.primorsky.ru/departments/?s=19" TargetMode="External"/><Relationship Id="rId87" Type="http://schemas.openxmlformats.org/officeDocument/2006/relationships/image" Target="../media/image64.png"/><Relationship Id="rId110" Type="http://schemas.openxmlformats.org/officeDocument/2006/relationships/image" Target="../media/image76.png"/><Relationship Id="rId115" Type="http://schemas.openxmlformats.org/officeDocument/2006/relationships/hyperlink" Target="http://www.reckbr.ru/" TargetMode="External"/><Relationship Id="rId131" Type="http://schemas.openxmlformats.org/officeDocument/2006/relationships/hyperlink" Target="http://www.recko.ru/" TargetMode="External"/><Relationship Id="rId136" Type="http://schemas.openxmlformats.org/officeDocument/2006/relationships/image" Target="../media/image89.png"/><Relationship Id="rId157" Type="http://schemas.openxmlformats.org/officeDocument/2006/relationships/image" Target="../media/image100.png"/><Relationship Id="rId61" Type="http://schemas.openxmlformats.org/officeDocument/2006/relationships/image" Target="../media/image51.png"/><Relationship Id="rId82" Type="http://schemas.openxmlformats.org/officeDocument/2006/relationships/hyperlink" Target="http://gov.karelia.ru/gov/Power/Committee/Price/index.html" TargetMode="External"/><Relationship Id="rId152" Type="http://schemas.openxmlformats.org/officeDocument/2006/relationships/hyperlink" Target="http://rec.admsakhalin.ru/" TargetMode="External"/><Relationship Id="rId19" Type="http://schemas.openxmlformats.org/officeDocument/2006/relationships/hyperlink" Target="http://rekri.ru/" TargetMode="External"/><Relationship Id="rId14" Type="http://schemas.openxmlformats.org/officeDocument/2006/relationships/image" Target="../media/image27.png"/><Relationship Id="rId30" Type="http://schemas.openxmlformats.org/officeDocument/2006/relationships/hyperlink" Target="http://www.eao.ru/?p=163" TargetMode="External"/><Relationship Id="rId35" Type="http://schemas.openxmlformats.org/officeDocument/2006/relationships/image" Target="../media/image38.png"/><Relationship Id="rId56" Type="http://schemas.openxmlformats.org/officeDocument/2006/relationships/hyperlink" Target="http://www.gov.cap.ru/" TargetMode="External"/><Relationship Id="rId77" Type="http://schemas.openxmlformats.org/officeDocument/2006/relationships/image" Target="../media/image59.png"/><Relationship Id="rId100" Type="http://schemas.openxmlformats.org/officeDocument/2006/relationships/image" Target="../media/image71.png"/><Relationship Id="rId105" Type="http://schemas.openxmlformats.org/officeDocument/2006/relationships/hyperlink" Target="http://rst.donland.ru/" TargetMode="External"/><Relationship Id="rId126" Type="http://schemas.openxmlformats.org/officeDocument/2006/relationships/image" Target="../media/image84.png"/><Relationship Id="rId147" Type="http://schemas.openxmlformats.org/officeDocument/2006/relationships/image" Target="../media/image95.png"/><Relationship Id="rId8" Type="http://schemas.openxmlformats.org/officeDocument/2006/relationships/image" Target="../media/image24.png"/><Relationship Id="rId51" Type="http://schemas.openxmlformats.org/officeDocument/2006/relationships/image" Target="../media/image46.png"/><Relationship Id="rId72" Type="http://schemas.openxmlformats.org/officeDocument/2006/relationships/hyperlink" Target="http://www.fstrf.ru/regions/region/baykonur" TargetMode="External"/><Relationship Id="rId93" Type="http://schemas.openxmlformats.org/officeDocument/2006/relationships/image" Target="../media/image67.png"/><Relationship Id="rId98" Type="http://schemas.openxmlformats.org/officeDocument/2006/relationships/image" Target="../media/image70.png"/><Relationship Id="rId121" Type="http://schemas.openxmlformats.org/officeDocument/2006/relationships/hyperlink" Target="http://www.rek-rzn.ru/" TargetMode="External"/><Relationship Id="rId142" Type="http://schemas.openxmlformats.org/officeDocument/2006/relationships/image" Target="../media/image92.png"/><Relationship Id="rId163" Type="http://schemas.openxmlformats.org/officeDocument/2006/relationships/image" Target="../media/image103.png"/><Relationship Id="rId3" Type="http://schemas.openxmlformats.org/officeDocument/2006/relationships/hyperlink" Target="http://www.bryansk.eias.ru/" TargetMode="External"/><Relationship Id="rId25" Type="http://schemas.openxmlformats.org/officeDocument/2006/relationships/image" Target="../media/image33.png"/><Relationship Id="rId46" Type="http://schemas.openxmlformats.org/officeDocument/2006/relationships/hyperlink" Target="http://www.rek23.ru/" TargetMode="External"/><Relationship Id="rId67" Type="http://schemas.openxmlformats.org/officeDocument/2006/relationships/image" Target="../media/image54.png"/><Relationship Id="rId116" Type="http://schemas.openxmlformats.org/officeDocument/2006/relationships/image" Target="../media/image79.png"/><Relationship Id="rId137" Type="http://schemas.openxmlformats.org/officeDocument/2006/relationships/hyperlink" Target="http://www.magadan.ru/ru/oiv/2-44-28.html" TargetMode="External"/><Relationship Id="rId158" Type="http://schemas.openxmlformats.org/officeDocument/2006/relationships/hyperlink" Target="http://www.komirec.ru/" TargetMode="External"/><Relationship Id="rId20" Type="http://schemas.openxmlformats.org/officeDocument/2006/relationships/image" Target="../media/image30.png"/><Relationship Id="rId41" Type="http://schemas.openxmlformats.org/officeDocument/2006/relationships/image" Target="../media/image41.png"/><Relationship Id="rId62" Type="http://schemas.openxmlformats.org/officeDocument/2006/relationships/hyperlink" Target="http://www.vologdarec.ru/" TargetMode="External"/><Relationship Id="rId83" Type="http://schemas.openxmlformats.org/officeDocument/2006/relationships/image" Target="../media/image62.png"/><Relationship Id="rId88" Type="http://schemas.openxmlformats.org/officeDocument/2006/relationships/hyperlink" Target="http://www.tarifamur.ru/" TargetMode="External"/><Relationship Id="rId111" Type="http://schemas.openxmlformats.org/officeDocument/2006/relationships/hyperlink" Target="http://goskomcenchr.ru/" TargetMode="External"/><Relationship Id="rId132" Type="http://schemas.openxmlformats.org/officeDocument/2006/relationships/image" Target="../media/image87.png"/><Relationship Id="rId153" Type="http://schemas.openxmlformats.org/officeDocument/2006/relationships/image" Target="../media/image98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6.png"/><Relationship Id="rId2" Type="http://schemas.openxmlformats.org/officeDocument/2006/relationships/image" Target="../media/image105.jpeg"/><Relationship Id="rId1" Type="http://schemas.openxmlformats.org/officeDocument/2006/relationships/image" Target="../media/image20.jpeg"/><Relationship Id="rId4" Type="http://schemas.openxmlformats.org/officeDocument/2006/relationships/image" Target="../media/image10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6.png"/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6.png"/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5.jpeg"/><Relationship Id="rId2" Type="http://schemas.openxmlformats.org/officeDocument/2006/relationships/image" Target="../media/image20.jpeg"/><Relationship Id="rId1" Type="http://schemas.openxmlformats.org/officeDocument/2006/relationships/image" Target="../media/image106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3638550</xdr:colOff>
      <xdr:row>4</xdr:row>
      <xdr:rowOff>0</xdr:rowOff>
    </xdr:to>
    <xdr:pic>
      <xdr:nvPicPr>
        <xdr:cNvPr id="448910" name="Рисунок 18" descr="инструкция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628650"/>
          <a:ext cx="6257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5</xdr:row>
      <xdr:rowOff>19050</xdr:rowOff>
    </xdr:from>
    <xdr:to>
      <xdr:col>1</xdr:col>
      <xdr:colOff>733425</xdr:colOff>
      <xdr:row>6</xdr:row>
      <xdr:rowOff>47625</xdr:rowOff>
    </xdr:to>
    <xdr:pic macro="[0]!Instruction.ImageClick">
      <xdr:nvPicPr>
        <xdr:cNvPr id="448911" name="InstrImage_1" descr="AllDay.ru_Settings1.pn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7675" y="1066800"/>
          <a:ext cx="4667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</xdr:colOff>
      <xdr:row>37</xdr:row>
      <xdr:rowOff>76200</xdr:rowOff>
    </xdr:from>
    <xdr:to>
      <xdr:col>1</xdr:col>
      <xdr:colOff>647700</xdr:colOff>
      <xdr:row>37</xdr:row>
      <xdr:rowOff>361950</xdr:rowOff>
    </xdr:to>
    <xdr:pic macro="[0]!Instruction.ImageClick">
      <xdr:nvPicPr>
        <xdr:cNvPr id="448912" name="InstrImage_4" descr="AllDay.ru_Tasks.pn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33400" y="4457700"/>
          <a:ext cx="2952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55</xdr:row>
      <xdr:rowOff>66675</xdr:rowOff>
    </xdr:from>
    <xdr:to>
      <xdr:col>1</xdr:col>
      <xdr:colOff>676275</xdr:colOff>
      <xdr:row>55</xdr:row>
      <xdr:rowOff>428625</xdr:rowOff>
    </xdr:to>
    <xdr:pic macro="[0]!Instruction.ImageClick">
      <xdr:nvPicPr>
        <xdr:cNvPr id="448913" name="InstrImage_6" descr="AllDay.ru_Spreadsheet.png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04825" y="6667500"/>
          <a:ext cx="3524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70</xdr:row>
      <xdr:rowOff>19050</xdr:rowOff>
    </xdr:from>
    <xdr:to>
      <xdr:col>1</xdr:col>
      <xdr:colOff>676275</xdr:colOff>
      <xdr:row>70</xdr:row>
      <xdr:rowOff>371475</xdr:rowOff>
    </xdr:to>
    <xdr:pic macro="[0]!Instruction.ImageClick">
      <xdr:nvPicPr>
        <xdr:cNvPr id="448914" name="InstrImage_7" descr="AllDay.ru_Mail4.png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04825" y="7058025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47</xdr:row>
      <xdr:rowOff>76200</xdr:rowOff>
    </xdr:from>
    <xdr:to>
      <xdr:col>1</xdr:col>
      <xdr:colOff>676275</xdr:colOff>
      <xdr:row>47</xdr:row>
      <xdr:rowOff>428625</xdr:rowOff>
    </xdr:to>
    <xdr:pic macro="[0]!Instruction.ImageClick">
      <xdr:nvPicPr>
        <xdr:cNvPr id="448915" name="InstrImage_5" descr="AllDay.ru_Forum.pn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504825" y="4895850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18</xdr:row>
      <xdr:rowOff>66675</xdr:rowOff>
    </xdr:from>
    <xdr:to>
      <xdr:col>1</xdr:col>
      <xdr:colOff>676275</xdr:colOff>
      <xdr:row>18</xdr:row>
      <xdr:rowOff>428625</xdr:rowOff>
    </xdr:to>
    <xdr:pic macro="[0]!Instruction.ImageClick">
      <xdr:nvPicPr>
        <xdr:cNvPr id="448916" name="InstrImage_2" descr="AllDay.ru_App2.pn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95300" y="313372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26</xdr:row>
      <xdr:rowOff>57150</xdr:rowOff>
    </xdr:from>
    <xdr:to>
      <xdr:col>1</xdr:col>
      <xdr:colOff>676275</xdr:colOff>
      <xdr:row>26</xdr:row>
      <xdr:rowOff>409575</xdr:rowOff>
    </xdr:to>
    <xdr:pic macro="[0]!Instruction.ImageClick">
      <xdr:nvPicPr>
        <xdr:cNvPr id="448917" name="InstrImage_3" descr="AllDay.ru_Workspace2.pn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04825" y="3562350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70</xdr:row>
      <xdr:rowOff>390525</xdr:rowOff>
    </xdr:from>
    <xdr:to>
      <xdr:col>3</xdr:col>
      <xdr:colOff>38100</xdr:colOff>
      <xdr:row>77</xdr:row>
      <xdr:rowOff>114300</xdr:rowOff>
    </xdr:to>
    <xdr:pic macro="[0]!Instruction.ImageForChangeClick">
      <xdr:nvPicPr>
        <xdr:cNvPr id="448918" name="InstrImageChange_2" descr="userinfo_1169.png" hidden="1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009650" y="7429500"/>
          <a:ext cx="4000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47</xdr:row>
      <xdr:rowOff>400050</xdr:rowOff>
    </xdr:from>
    <xdr:to>
      <xdr:col>3</xdr:col>
      <xdr:colOff>38100</xdr:colOff>
      <xdr:row>49</xdr:row>
      <xdr:rowOff>123825</xdr:rowOff>
    </xdr:to>
    <xdr:pic macro="[0]!Instruction.ImageForChangeClick">
      <xdr:nvPicPr>
        <xdr:cNvPr id="448919" name="InstrImageChange_1" descr="userinfo_1169.pn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009650" y="5219700"/>
          <a:ext cx="4000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3</xdr:col>
      <xdr:colOff>9525</xdr:colOff>
      <xdr:row>26</xdr:row>
      <xdr:rowOff>0</xdr:rowOff>
    </xdr:to>
    <xdr:pic>
      <xdr:nvPicPr>
        <xdr:cNvPr id="448920" name="Help" descr="help.pn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057275" y="35052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11</xdr:row>
      <xdr:rowOff>66675</xdr:rowOff>
    </xdr:from>
    <xdr:to>
      <xdr:col>1</xdr:col>
      <xdr:colOff>771525</xdr:colOff>
      <xdr:row>11</xdr:row>
      <xdr:rowOff>419100</xdr:rowOff>
    </xdr:to>
    <xdr:pic macro="[0]!Instruction.ImageClick">
      <xdr:nvPicPr>
        <xdr:cNvPr id="448921" name="InstrImage_8" descr="http://www.sanfk.ru/fck_editor_files/image/icon_law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71475" y="2695575"/>
          <a:ext cx="5810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31</xdr:row>
      <xdr:rowOff>66675</xdr:rowOff>
    </xdr:from>
    <xdr:to>
      <xdr:col>1</xdr:col>
      <xdr:colOff>685800</xdr:colOff>
      <xdr:row>31</xdr:row>
      <xdr:rowOff>428625</xdr:rowOff>
    </xdr:to>
    <xdr:pic macro="[0]!Instruction.ImageClick">
      <xdr:nvPicPr>
        <xdr:cNvPr id="448922" name="InstrImage_9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504825" y="401002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904875</xdr:colOff>
      <xdr:row>35</xdr:row>
      <xdr:rowOff>0</xdr:rowOff>
    </xdr:from>
    <xdr:to>
      <xdr:col>3</xdr:col>
      <xdr:colOff>1333500</xdr:colOff>
      <xdr:row>37</xdr:row>
      <xdr:rowOff>428625</xdr:rowOff>
    </xdr:to>
    <xdr:pic macro="[0]!Instruction.cmdGetUpdate_Click">
      <xdr:nvPicPr>
        <xdr:cNvPr id="448923" name="cmdGetUpdate" hidden="1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276475" y="4381500"/>
          <a:ext cx="4286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933450</xdr:colOff>
      <xdr:row>36</xdr:row>
      <xdr:rowOff>9525</xdr:rowOff>
    </xdr:from>
    <xdr:to>
      <xdr:col>3</xdr:col>
      <xdr:colOff>1362075</xdr:colOff>
      <xdr:row>37</xdr:row>
      <xdr:rowOff>428625</xdr:rowOff>
    </xdr:to>
    <xdr:pic macro="[0]!Instruction.cmdShowHideUpdateLog_Click">
      <xdr:nvPicPr>
        <xdr:cNvPr id="448924" name="cmdShowHideUpdateLog" hidden="1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305050" y="4381500"/>
          <a:ext cx="4286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104775</xdr:colOff>
      <xdr:row>33</xdr:row>
      <xdr:rowOff>114300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48925" name="chkGetUpdatesFalse" descr="check_no.jpg" hidden="1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33</xdr:row>
      <xdr:rowOff>114300</xdr:rowOff>
    </xdr:from>
    <xdr:to>
      <xdr:col>2</xdr:col>
      <xdr:colOff>266700</xdr:colOff>
      <xdr:row>37</xdr:row>
      <xdr:rowOff>152400</xdr:rowOff>
    </xdr:to>
    <xdr:pic>
      <xdr:nvPicPr>
        <xdr:cNvPr id="448926" name="chkGet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1171575" y="43815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104775</xdr:colOff>
      <xdr:row>34</xdr:row>
      <xdr:rowOff>104775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48927" name="chkNo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34</xdr:row>
      <xdr:rowOff>104775</xdr:rowOff>
    </xdr:from>
    <xdr:to>
      <xdr:col>2</xdr:col>
      <xdr:colOff>266700</xdr:colOff>
      <xdr:row>37</xdr:row>
      <xdr:rowOff>152400</xdr:rowOff>
    </xdr:to>
    <xdr:pic>
      <xdr:nvPicPr>
        <xdr:cNvPr id="448928" name="chkNoUpdatesTrue" descr="check_yes.png" hidden="1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1171575" y="43815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8111" name="Рисунок 1"/>
        <xdr:cNvPicPr>
          <a:picLocks/>
        </xdr:cNvPicPr>
      </xdr:nvPicPr>
      <xdr:blipFill>
        <a:blip xmlns:r="http://schemas.openxmlformats.org/officeDocument/2006/relationships" r:embed="rId1"/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8112" name="Рисунок 1"/>
        <xdr:cNvPicPr>
          <a:picLocks/>
        </xdr:cNvPicPr>
      </xdr:nvPicPr>
      <xdr:blipFill>
        <a:blip xmlns:r="http://schemas.openxmlformats.org/officeDocument/2006/relationships" r:embed="rId2"/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60155" name="Рисунок 1"/>
        <xdr:cNvPicPr>
          <a:picLocks/>
        </xdr:cNvPicPr>
      </xdr:nvPicPr>
      <xdr:blipFill>
        <a:blip xmlns:r="http://schemas.openxmlformats.org/officeDocument/2006/relationships" r:embed="rId1"/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60156" name="Рисунок 1"/>
        <xdr:cNvPicPr>
          <a:picLocks/>
        </xdr:cNvPicPr>
      </xdr:nvPicPr>
      <xdr:blipFill>
        <a:blip xmlns:r="http://schemas.openxmlformats.org/officeDocument/2006/relationships" r:embed="rId2"/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828675</xdr:colOff>
      <xdr:row>80</xdr:row>
      <xdr:rowOff>0</xdr:rowOff>
    </xdr:from>
    <xdr:to>
      <xdr:col>2</xdr:col>
      <xdr:colOff>657225</xdr:colOff>
      <xdr:row>82</xdr:row>
      <xdr:rowOff>57150</xdr:rowOff>
    </xdr:to>
    <xdr:pic macro="[0]!Instruction.ImageForChangeClick">
      <xdr:nvPicPr>
        <xdr:cNvPr id="440976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25498425"/>
          <a:ext cx="6572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80</xdr:row>
      <xdr:rowOff>0</xdr:rowOff>
    </xdr:from>
    <xdr:to>
      <xdr:col>2</xdr:col>
      <xdr:colOff>657225</xdr:colOff>
      <xdr:row>82</xdr:row>
      <xdr:rowOff>57150</xdr:rowOff>
    </xdr:to>
    <xdr:pic macro="[0]!Instruction.ImageForChangeClick">
      <xdr:nvPicPr>
        <xdr:cNvPr id="440977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25498425"/>
          <a:ext cx="6572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38100</xdr:rowOff>
    </xdr:from>
    <xdr:to>
      <xdr:col>2</xdr:col>
      <xdr:colOff>5715000</xdr:colOff>
      <xdr:row>2</xdr:row>
      <xdr:rowOff>371475</xdr:rowOff>
    </xdr:to>
    <xdr:pic>
      <xdr:nvPicPr>
        <xdr:cNvPr id="440978" name="Рисунок 7" descr="Справочная-информация.gif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0975" y="381000"/>
          <a:ext cx="62293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4</xdr:row>
      <xdr:rowOff>0</xdr:rowOff>
    </xdr:from>
    <xdr:to>
      <xdr:col>2</xdr:col>
      <xdr:colOff>657225</xdr:colOff>
      <xdr:row>5</xdr:row>
      <xdr:rowOff>161925</xdr:rowOff>
    </xdr:to>
    <xdr:pic macro="[0]!Instruction.ImageForChangeClick">
      <xdr:nvPicPr>
        <xdr:cNvPr id="440979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847725"/>
          <a:ext cx="6572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4</xdr:row>
      <xdr:rowOff>0</xdr:rowOff>
    </xdr:from>
    <xdr:to>
      <xdr:col>2</xdr:col>
      <xdr:colOff>657225</xdr:colOff>
      <xdr:row>5</xdr:row>
      <xdr:rowOff>161925</xdr:rowOff>
    </xdr:to>
    <xdr:pic macro="[0]!Instruction.ImageForChangeClick">
      <xdr:nvPicPr>
        <xdr:cNvPr id="440980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847725"/>
          <a:ext cx="6572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5</xdr:row>
      <xdr:rowOff>0</xdr:rowOff>
    </xdr:from>
    <xdr:to>
      <xdr:col>2</xdr:col>
      <xdr:colOff>657225</xdr:colOff>
      <xdr:row>7</xdr:row>
      <xdr:rowOff>0</xdr:rowOff>
    </xdr:to>
    <xdr:pic macro="[0]!Instruction.ImageForChangeClick">
      <xdr:nvPicPr>
        <xdr:cNvPr id="440981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990600"/>
          <a:ext cx="6572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4</xdr:row>
      <xdr:rowOff>0</xdr:rowOff>
    </xdr:from>
    <xdr:to>
      <xdr:col>2</xdr:col>
      <xdr:colOff>657225</xdr:colOff>
      <xdr:row>6</xdr:row>
      <xdr:rowOff>19050</xdr:rowOff>
    </xdr:to>
    <xdr:pic macro="[0]!Instruction.ImageForChangeClick">
      <xdr:nvPicPr>
        <xdr:cNvPr id="440982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847725"/>
          <a:ext cx="6572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80</xdr:row>
      <xdr:rowOff>0</xdr:rowOff>
    </xdr:from>
    <xdr:to>
      <xdr:col>2</xdr:col>
      <xdr:colOff>657225</xdr:colOff>
      <xdr:row>82</xdr:row>
      <xdr:rowOff>57150</xdr:rowOff>
    </xdr:to>
    <xdr:pic macro="[0]!Instruction.ImageForChangeClick">
      <xdr:nvPicPr>
        <xdr:cNvPr id="440983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25498425"/>
          <a:ext cx="6572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80</xdr:row>
      <xdr:rowOff>0</xdr:rowOff>
    </xdr:from>
    <xdr:to>
      <xdr:col>2</xdr:col>
      <xdr:colOff>657225</xdr:colOff>
      <xdr:row>82</xdr:row>
      <xdr:rowOff>57150</xdr:rowOff>
    </xdr:to>
    <xdr:pic macro="[0]!Instruction.ImageForChangeClick">
      <xdr:nvPicPr>
        <xdr:cNvPr id="440984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25498425"/>
          <a:ext cx="6572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80</xdr:row>
      <xdr:rowOff>0</xdr:rowOff>
    </xdr:from>
    <xdr:to>
      <xdr:col>2</xdr:col>
      <xdr:colOff>657225</xdr:colOff>
      <xdr:row>82</xdr:row>
      <xdr:rowOff>57150</xdr:rowOff>
    </xdr:to>
    <xdr:pic macro="[0]!Instruction.ImageForChangeClick">
      <xdr:nvPicPr>
        <xdr:cNvPr id="440985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25498425"/>
          <a:ext cx="6572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80</xdr:row>
      <xdr:rowOff>0</xdr:rowOff>
    </xdr:from>
    <xdr:to>
      <xdr:col>2</xdr:col>
      <xdr:colOff>657225</xdr:colOff>
      <xdr:row>82</xdr:row>
      <xdr:rowOff>57150</xdr:rowOff>
    </xdr:to>
    <xdr:pic macro="[0]!Instruction.ImageForChangeClick">
      <xdr:nvPicPr>
        <xdr:cNvPr id="440986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25498425"/>
          <a:ext cx="6572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408256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0</xdr:row>
      <xdr:rowOff>95250</xdr:rowOff>
    </xdr:from>
    <xdr:to>
      <xdr:col>3</xdr:col>
      <xdr:colOff>1104900</xdr:colOff>
      <xdr:row>1</xdr:row>
      <xdr:rowOff>0</xdr:rowOff>
    </xdr:to>
    <xdr:pic>
      <xdr:nvPicPr>
        <xdr:cNvPr id="408257" name="Рисунок 1"/>
        <xdr:cNvPicPr>
          <a:picLocks noChangeAspect="1"/>
        </xdr:cNvPicPr>
      </xdr:nvPicPr>
      <xdr:blipFill>
        <a:blip xmlns:r="http://schemas.openxmlformats.org/officeDocument/2006/relationships" r:embed="rId2"/>
        <a:srcRect t="61208"/>
        <a:stretch>
          <a:fillRect/>
        </a:stretch>
      </xdr:blipFill>
      <xdr:spPr bwMode="auto">
        <a:xfrm>
          <a:off x="123825" y="95250"/>
          <a:ext cx="9324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287655</xdr:colOff>
      <xdr:row>0</xdr:row>
      <xdr:rowOff>106680</xdr:rowOff>
    </xdr:from>
    <xdr:to>
      <xdr:col>6</xdr:col>
      <xdr:colOff>240030</xdr:colOff>
      <xdr:row>1</xdr:row>
      <xdr:rowOff>289560</xdr:rowOff>
    </xdr:to>
    <xdr:sp macro="[0]!modUpdTemplLogger.cmdClearLog_Click" textlink="">
      <xdr:nvSpPr>
        <xdr:cNvPr id="4" name="cmdClearLog"/>
        <xdr:cNvSpPr/>
      </xdr:nvSpPr>
      <xdr:spPr>
        <a:xfrm>
          <a:off x="3030855" y="106680"/>
          <a:ext cx="1323975" cy="27813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408259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18</xdr:row>
      <xdr:rowOff>0</xdr:rowOff>
    </xdr:from>
    <xdr:to>
      <xdr:col>3</xdr:col>
      <xdr:colOff>161925</xdr:colOff>
      <xdr:row>19</xdr:row>
      <xdr:rowOff>142875</xdr:rowOff>
    </xdr:to>
    <xdr:sp macro="modRegionSelect.Region_Click" textlink="">
      <xdr:nvSpPr>
        <xdr:cNvPr id="454610" name="ShapeReg_36"/>
        <xdr:cNvSpPr>
          <a:spLocks/>
        </xdr:cNvSpPr>
      </xdr:nvSpPr>
      <xdr:spPr bwMode="auto">
        <a:xfrm>
          <a:off x="1123950" y="3038475"/>
          <a:ext cx="466725" cy="304800"/>
        </a:xfrm>
        <a:custGeom>
          <a:avLst/>
          <a:gdLst>
            <a:gd name="T0" fmla="*/ 0 w 49"/>
            <a:gd name="T1" fmla="*/ 2147483647 h 32"/>
            <a:gd name="T2" fmla="*/ 0 w 49"/>
            <a:gd name="T3" fmla="*/ 2147483647 h 32"/>
            <a:gd name="T4" fmla="*/ 2147483647 w 49"/>
            <a:gd name="T5" fmla="*/ 2147483647 h 32"/>
            <a:gd name="T6" fmla="*/ 2147483647 w 49"/>
            <a:gd name="T7" fmla="*/ 2147483647 h 32"/>
            <a:gd name="T8" fmla="*/ 2147483647 w 49"/>
            <a:gd name="T9" fmla="*/ 2147483647 h 32"/>
            <a:gd name="T10" fmla="*/ 2147483647 w 49"/>
            <a:gd name="T11" fmla="*/ 2147483647 h 32"/>
            <a:gd name="T12" fmla="*/ 2147483647 w 49"/>
            <a:gd name="T13" fmla="*/ 2147483647 h 32"/>
            <a:gd name="T14" fmla="*/ 2147483647 w 49"/>
            <a:gd name="T15" fmla="*/ 2147483647 h 32"/>
            <a:gd name="T16" fmla="*/ 2147483647 w 49"/>
            <a:gd name="T17" fmla="*/ 2147483647 h 32"/>
            <a:gd name="T18" fmla="*/ 2147483647 w 49"/>
            <a:gd name="T19" fmla="*/ 2147483647 h 32"/>
            <a:gd name="T20" fmla="*/ 2147483647 w 49"/>
            <a:gd name="T21" fmla="*/ 2147483647 h 32"/>
            <a:gd name="T22" fmla="*/ 2147483647 w 49"/>
            <a:gd name="T23" fmla="*/ 2147483647 h 32"/>
            <a:gd name="T24" fmla="*/ 2147483647 w 49"/>
            <a:gd name="T25" fmla="*/ 2147483647 h 32"/>
            <a:gd name="T26" fmla="*/ 2147483647 w 49"/>
            <a:gd name="T27" fmla="*/ 2147483647 h 32"/>
            <a:gd name="T28" fmla="*/ 2147483647 w 49"/>
            <a:gd name="T29" fmla="*/ 2147483647 h 32"/>
            <a:gd name="T30" fmla="*/ 2147483647 w 49"/>
            <a:gd name="T31" fmla="*/ 2147483647 h 32"/>
            <a:gd name="T32" fmla="*/ 2147483647 w 49"/>
            <a:gd name="T33" fmla="*/ 2147483647 h 32"/>
            <a:gd name="T34" fmla="*/ 2147483647 w 49"/>
            <a:gd name="T35" fmla="*/ 0 h 32"/>
            <a:gd name="T36" fmla="*/ 2147483647 w 49"/>
            <a:gd name="T37" fmla="*/ 0 h 32"/>
            <a:gd name="T38" fmla="*/ 2147483647 w 49"/>
            <a:gd name="T39" fmla="*/ 2147483647 h 32"/>
            <a:gd name="T40" fmla="*/ 2147483647 w 49"/>
            <a:gd name="T41" fmla="*/ 2147483647 h 32"/>
            <a:gd name="T42" fmla="*/ 2147483647 w 49"/>
            <a:gd name="T43" fmla="*/ 2147483647 h 32"/>
            <a:gd name="T44" fmla="*/ 2147483647 w 49"/>
            <a:gd name="T45" fmla="*/ 2147483647 h 32"/>
            <a:gd name="T46" fmla="*/ 2147483647 w 49"/>
            <a:gd name="T47" fmla="*/ 2147483647 h 32"/>
            <a:gd name="T48" fmla="*/ 2147483647 w 49"/>
            <a:gd name="T49" fmla="*/ 2147483647 h 32"/>
            <a:gd name="T50" fmla="*/ 2147483647 w 49"/>
            <a:gd name="T51" fmla="*/ 2147483647 h 32"/>
            <a:gd name="T52" fmla="*/ 2147483647 w 49"/>
            <a:gd name="T53" fmla="*/ 2147483647 h 32"/>
            <a:gd name="T54" fmla="*/ 2147483647 w 49"/>
            <a:gd name="T55" fmla="*/ 2147483647 h 32"/>
            <a:gd name="T56" fmla="*/ 2147483647 w 49"/>
            <a:gd name="T57" fmla="*/ 2147483647 h 32"/>
            <a:gd name="T58" fmla="*/ 2147483647 w 49"/>
            <a:gd name="T59" fmla="*/ 2147483647 h 32"/>
            <a:gd name="T60" fmla="*/ 2147483647 w 49"/>
            <a:gd name="T61" fmla="*/ 2147483647 h 32"/>
            <a:gd name="T62" fmla="*/ 2147483647 w 49"/>
            <a:gd name="T63" fmla="*/ 2147483647 h 32"/>
            <a:gd name="T64" fmla="*/ 2147483647 w 49"/>
            <a:gd name="T65" fmla="*/ 2147483647 h 32"/>
            <a:gd name="T66" fmla="*/ 2147483647 w 49"/>
            <a:gd name="T67" fmla="*/ 2147483647 h 32"/>
            <a:gd name="T68" fmla="*/ 2147483647 w 49"/>
            <a:gd name="T69" fmla="*/ 2147483647 h 32"/>
            <a:gd name="T70" fmla="*/ 2147483647 w 49"/>
            <a:gd name="T71" fmla="*/ 2147483647 h 32"/>
            <a:gd name="T72" fmla="*/ 2147483647 w 49"/>
            <a:gd name="T73" fmla="*/ 2147483647 h 32"/>
            <a:gd name="T74" fmla="*/ 2147483647 w 49"/>
            <a:gd name="T75" fmla="*/ 2147483647 h 32"/>
            <a:gd name="T76" fmla="*/ 2147483647 w 49"/>
            <a:gd name="T77" fmla="*/ 2147483647 h 32"/>
            <a:gd name="T78" fmla="*/ 2147483647 w 49"/>
            <a:gd name="T79" fmla="*/ 2147483647 h 32"/>
            <a:gd name="T80" fmla="*/ 2147483647 w 49"/>
            <a:gd name="T81" fmla="*/ 2147483647 h 32"/>
            <a:gd name="T82" fmla="*/ 2147483647 w 49"/>
            <a:gd name="T83" fmla="*/ 2147483647 h 32"/>
            <a:gd name="T84" fmla="*/ 2147483647 w 49"/>
            <a:gd name="T85" fmla="*/ 2147483647 h 32"/>
            <a:gd name="T86" fmla="*/ 2147483647 w 49"/>
            <a:gd name="T87" fmla="*/ 2147483647 h 32"/>
            <a:gd name="T88" fmla="*/ 2147483647 w 49"/>
            <a:gd name="T89" fmla="*/ 2147483647 h 32"/>
            <a:gd name="T90" fmla="*/ 2147483647 w 49"/>
            <a:gd name="T91" fmla="*/ 2147483647 h 32"/>
            <a:gd name="T92" fmla="*/ 2147483647 w 49"/>
            <a:gd name="T93" fmla="*/ 2147483647 h 32"/>
            <a:gd name="T94" fmla="*/ 2147483647 w 49"/>
            <a:gd name="T95" fmla="*/ 2147483647 h 32"/>
            <a:gd name="T96" fmla="*/ 2147483647 w 49"/>
            <a:gd name="T97" fmla="*/ 2147483647 h 32"/>
            <a:gd name="T98" fmla="*/ 2147483647 w 49"/>
            <a:gd name="T99" fmla="*/ 2147483647 h 32"/>
            <a:gd name="T100" fmla="*/ 2147483647 w 49"/>
            <a:gd name="T101" fmla="*/ 2147483647 h 32"/>
            <a:gd name="T102" fmla="*/ 2147483647 w 49"/>
            <a:gd name="T103" fmla="*/ 2147483647 h 32"/>
            <a:gd name="T104" fmla="*/ 2147483647 w 49"/>
            <a:gd name="T105" fmla="*/ 2147483647 h 32"/>
            <a:gd name="T106" fmla="*/ 2147483647 w 49"/>
            <a:gd name="T107" fmla="*/ 2147483647 h 32"/>
            <a:gd name="T108" fmla="*/ 2147483647 w 49"/>
            <a:gd name="T109" fmla="*/ 2147483647 h 32"/>
            <a:gd name="T110" fmla="*/ 2147483647 w 49"/>
            <a:gd name="T111" fmla="*/ 2147483647 h 32"/>
            <a:gd name="T112" fmla="*/ 2147483647 w 49"/>
            <a:gd name="T113" fmla="*/ 2147483647 h 32"/>
            <a:gd name="T114" fmla="*/ 2147483647 w 49"/>
            <a:gd name="T115" fmla="*/ 2147483647 h 32"/>
            <a:gd name="T116" fmla="*/ 0 w 49"/>
            <a:gd name="T117" fmla="*/ 2147483647 h 32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9"/>
            <a:gd name="T178" fmla="*/ 0 h 32"/>
            <a:gd name="T179" fmla="*/ 49 w 49"/>
            <a:gd name="T180" fmla="*/ 32 h 32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9" h="32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10</xdr:row>
      <xdr:rowOff>142875</xdr:rowOff>
    </xdr:from>
    <xdr:to>
      <xdr:col>8</xdr:col>
      <xdr:colOff>180975</xdr:colOff>
      <xdr:row>11</xdr:row>
      <xdr:rowOff>28575</xdr:rowOff>
    </xdr:to>
    <xdr:sp macro="modRegionSelect.Region_Click" textlink="">
      <xdr:nvSpPr>
        <xdr:cNvPr id="454611" name="Freeform 1368"/>
        <xdr:cNvSpPr>
          <a:spLocks/>
        </xdr:cNvSpPr>
      </xdr:nvSpPr>
      <xdr:spPr bwMode="auto">
        <a:xfrm>
          <a:off x="4600575" y="1885950"/>
          <a:ext cx="57150" cy="47625"/>
        </a:xfrm>
        <a:custGeom>
          <a:avLst/>
          <a:gdLst>
            <a:gd name="T0" fmla="*/ 2147483647 w 6"/>
            <a:gd name="T1" fmla="*/ 0 h 5"/>
            <a:gd name="T2" fmla="*/ 0 w 6"/>
            <a:gd name="T3" fmla="*/ 2147483647 h 5"/>
            <a:gd name="T4" fmla="*/ 0 w 6"/>
            <a:gd name="T5" fmla="*/ 2147483647 h 5"/>
            <a:gd name="T6" fmla="*/ 2147483647 w 6"/>
            <a:gd name="T7" fmla="*/ 2147483647 h 5"/>
            <a:gd name="T8" fmla="*/ 2147483647 w 6"/>
            <a:gd name="T9" fmla="*/ 2147483647 h 5"/>
            <a:gd name="T10" fmla="*/ 2147483647 w 6"/>
            <a:gd name="T11" fmla="*/ 2147483647 h 5"/>
            <a:gd name="T12" fmla="*/ 2147483647 w 6"/>
            <a:gd name="T13" fmla="*/ 2147483647 h 5"/>
            <a:gd name="T14" fmla="*/ 2147483647 w 6"/>
            <a:gd name="T15" fmla="*/ 0 h 5"/>
            <a:gd name="T16" fmla="*/ 2147483647 w 6"/>
            <a:gd name="T17" fmla="*/ 0 h 5"/>
            <a:gd name="T18" fmla="*/ 2147483647 w 6"/>
            <a:gd name="T19" fmla="*/ 0 h 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6"/>
            <a:gd name="T31" fmla="*/ 0 h 5"/>
            <a:gd name="T32" fmla="*/ 6 w 6"/>
            <a:gd name="T33" fmla="*/ 5 h 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6" h="5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9</xdr:row>
      <xdr:rowOff>19050</xdr:rowOff>
    </xdr:from>
    <xdr:to>
      <xdr:col>3</xdr:col>
      <xdr:colOff>552450</xdr:colOff>
      <xdr:row>12</xdr:row>
      <xdr:rowOff>104775</xdr:rowOff>
    </xdr:to>
    <xdr:sp macro="modRegionSelect.Region_Click" textlink="">
      <xdr:nvSpPr>
        <xdr:cNvPr id="454612" name="ShapeReg_34"/>
        <xdr:cNvSpPr>
          <a:spLocks/>
        </xdr:cNvSpPr>
      </xdr:nvSpPr>
      <xdr:spPr bwMode="auto">
        <a:xfrm>
          <a:off x="1533525" y="1600200"/>
          <a:ext cx="447675" cy="571500"/>
        </a:xfrm>
        <a:custGeom>
          <a:avLst/>
          <a:gdLst>
            <a:gd name="T0" fmla="*/ 2147483647 w 47"/>
            <a:gd name="T1" fmla="*/ 0 h 60"/>
            <a:gd name="T2" fmla="*/ 2147483647 w 47"/>
            <a:gd name="T3" fmla="*/ 2147483647 h 60"/>
            <a:gd name="T4" fmla="*/ 2147483647 w 47"/>
            <a:gd name="T5" fmla="*/ 2147483647 h 60"/>
            <a:gd name="T6" fmla="*/ 2147483647 w 47"/>
            <a:gd name="T7" fmla="*/ 2147483647 h 60"/>
            <a:gd name="T8" fmla="*/ 2147483647 w 47"/>
            <a:gd name="T9" fmla="*/ 2147483647 h 60"/>
            <a:gd name="T10" fmla="*/ 2147483647 w 47"/>
            <a:gd name="T11" fmla="*/ 2147483647 h 60"/>
            <a:gd name="T12" fmla="*/ 0 w 47"/>
            <a:gd name="T13" fmla="*/ 2147483647 h 60"/>
            <a:gd name="T14" fmla="*/ 0 w 47"/>
            <a:gd name="T15" fmla="*/ 2147483647 h 60"/>
            <a:gd name="T16" fmla="*/ 2147483647 w 47"/>
            <a:gd name="T17" fmla="*/ 2147483647 h 60"/>
            <a:gd name="T18" fmla="*/ 2147483647 w 47"/>
            <a:gd name="T19" fmla="*/ 2147483647 h 60"/>
            <a:gd name="T20" fmla="*/ 2147483647 w 47"/>
            <a:gd name="T21" fmla="*/ 2147483647 h 60"/>
            <a:gd name="T22" fmla="*/ 2147483647 w 47"/>
            <a:gd name="T23" fmla="*/ 2147483647 h 60"/>
            <a:gd name="T24" fmla="*/ 2147483647 w 47"/>
            <a:gd name="T25" fmla="*/ 2147483647 h 60"/>
            <a:gd name="T26" fmla="*/ 2147483647 w 47"/>
            <a:gd name="T27" fmla="*/ 2147483647 h 60"/>
            <a:gd name="T28" fmla="*/ 2147483647 w 47"/>
            <a:gd name="T29" fmla="*/ 2147483647 h 60"/>
            <a:gd name="T30" fmla="*/ 2147483647 w 47"/>
            <a:gd name="T31" fmla="*/ 2147483647 h 60"/>
            <a:gd name="T32" fmla="*/ 2147483647 w 47"/>
            <a:gd name="T33" fmla="*/ 2147483647 h 60"/>
            <a:gd name="T34" fmla="*/ 2147483647 w 47"/>
            <a:gd name="T35" fmla="*/ 2147483647 h 60"/>
            <a:gd name="T36" fmla="*/ 2147483647 w 47"/>
            <a:gd name="T37" fmla="*/ 2147483647 h 60"/>
            <a:gd name="T38" fmla="*/ 2147483647 w 47"/>
            <a:gd name="T39" fmla="*/ 2147483647 h 60"/>
            <a:gd name="T40" fmla="*/ 2147483647 w 47"/>
            <a:gd name="T41" fmla="*/ 2147483647 h 60"/>
            <a:gd name="T42" fmla="*/ 2147483647 w 47"/>
            <a:gd name="T43" fmla="*/ 2147483647 h 60"/>
            <a:gd name="T44" fmla="*/ 2147483647 w 47"/>
            <a:gd name="T45" fmla="*/ 2147483647 h 60"/>
            <a:gd name="T46" fmla="*/ 2147483647 w 47"/>
            <a:gd name="T47" fmla="*/ 2147483647 h 60"/>
            <a:gd name="T48" fmla="*/ 2147483647 w 47"/>
            <a:gd name="T49" fmla="*/ 2147483647 h 60"/>
            <a:gd name="T50" fmla="*/ 2147483647 w 47"/>
            <a:gd name="T51" fmla="*/ 2147483647 h 60"/>
            <a:gd name="T52" fmla="*/ 2147483647 w 47"/>
            <a:gd name="T53" fmla="*/ 2147483647 h 60"/>
            <a:gd name="T54" fmla="*/ 2147483647 w 47"/>
            <a:gd name="T55" fmla="*/ 2147483647 h 60"/>
            <a:gd name="T56" fmla="*/ 2147483647 w 47"/>
            <a:gd name="T57" fmla="*/ 2147483647 h 60"/>
            <a:gd name="T58" fmla="*/ 2147483647 w 47"/>
            <a:gd name="T59" fmla="*/ 2147483647 h 60"/>
            <a:gd name="T60" fmla="*/ 2147483647 w 47"/>
            <a:gd name="T61" fmla="*/ 2147483647 h 60"/>
            <a:gd name="T62" fmla="*/ 2147483647 w 47"/>
            <a:gd name="T63" fmla="*/ 2147483647 h 60"/>
            <a:gd name="T64" fmla="*/ 2147483647 w 47"/>
            <a:gd name="T65" fmla="*/ 2147483647 h 60"/>
            <a:gd name="T66" fmla="*/ 2147483647 w 47"/>
            <a:gd name="T67" fmla="*/ 2147483647 h 60"/>
            <a:gd name="T68" fmla="*/ 2147483647 w 47"/>
            <a:gd name="T69" fmla="*/ 2147483647 h 60"/>
            <a:gd name="T70" fmla="*/ 2147483647 w 47"/>
            <a:gd name="T71" fmla="*/ 2147483647 h 60"/>
            <a:gd name="T72" fmla="*/ 2147483647 w 47"/>
            <a:gd name="T73" fmla="*/ 2147483647 h 60"/>
            <a:gd name="T74" fmla="*/ 2147483647 w 47"/>
            <a:gd name="T75" fmla="*/ 2147483647 h 60"/>
            <a:gd name="T76" fmla="*/ 2147483647 w 47"/>
            <a:gd name="T77" fmla="*/ 2147483647 h 60"/>
            <a:gd name="T78" fmla="*/ 2147483647 w 47"/>
            <a:gd name="T79" fmla="*/ 2147483647 h 60"/>
            <a:gd name="T80" fmla="*/ 2147483647 w 47"/>
            <a:gd name="T81" fmla="*/ 2147483647 h 60"/>
            <a:gd name="T82" fmla="*/ 2147483647 w 47"/>
            <a:gd name="T83" fmla="*/ 2147483647 h 60"/>
            <a:gd name="T84" fmla="*/ 2147483647 w 47"/>
            <a:gd name="T85" fmla="*/ 2147483647 h 60"/>
            <a:gd name="T86" fmla="*/ 2147483647 w 47"/>
            <a:gd name="T87" fmla="*/ 2147483647 h 60"/>
            <a:gd name="T88" fmla="*/ 2147483647 w 47"/>
            <a:gd name="T89" fmla="*/ 2147483647 h 60"/>
            <a:gd name="T90" fmla="*/ 2147483647 w 47"/>
            <a:gd name="T91" fmla="*/ 2147483647 h 60"/>
            <a:gd name="T92" fmla="*/ 2147483647 w 47"/>
            <a:gd name="T93" fmla="*/ 2147483647 h 60"/>
            <a:gd name="T94" fmla="*/ 2147483647 w 47"/>
            <a:gd name="T95" fmla="*/ 2147483647 h 60"/>
            <a:gd name="T96" fmla="*/ 2147483647 w 47"/>
            <a:gd name="T97" fmla="*/ 2147483647 h 60"/>
            <a:gd name="T98" fmla="*/ 2147483647 w 47"/>
            <a:gd name="T99" fmla="*/ 2147483647 h 60"/>
            <a:gd name="T100" fmla="*/ 2147483647 w 47"/>
            <a:gd name="T101" fmla="*/ 2147483647 h 60"/>
            <a:gd name="T102" fmla="*/ 2147483647 w 47"/>
            <a:gd name="T103" fmla="*/ 2147483647 h 60"/>
            <a:gd name="T104" fmla="*/ 2147483647 w 47"/>
            <a:gd name="T105" fmla="*/ 2147483647 h 60"/>
            <a:gd name="T106" fmla="*/ 2147483647 w 47"/>
            <a:gd name="T107" fmla="*/ 2147483647 h 60"/>
            <a:gd name="T108" fmla="*/ 2147483647 w 47"/>
            <a:gd name="T109" fmla="*/ 2147483647 h 60"/>
            <a:gd name="T110" fmla="*/ 2147483647 w 47"/>
            <a:gd name="T111" fmla="*/ 2147483647 h 60"/>
            <a:gd name="T112" fmla="*/ 2147483647 w 47"/>
            <a:gd name="T113" fmla="*/ 2147483647 h 60"/>
            <a:gd name="T114" fmla="*/ 2147483647 w 47"/>
            <a:gd name="T115" fmla="*/ 2147483647 h 60"/>
            <a:gd name="T116" fmla="*/ 2147483647 w 47"/>
            <a:gd name="T117" fmla="*/ 2147483647 h 60"/>
            <a:gd name="T118" fmla="*/ 2147483647 w 47"/>
            <a:gd name="T119" fmla="*/ 2147483647 h 60"/>
            <a:gd name="T120" fmla="*/ 2147483647 w 47"/>
            <a:gd name="T121" fmla="*/ 2147483647 h 60"/>
            <a:gd name="T122" fmla="*/ 2147483647 w 47"/>
            <a:gd name="T123" fmla="*/ 2147483647 h 60"/>
            <a:gd name="T124" fmla="*/ 2147483647 w 47"/>
            <a:gd name="T125" fmla="*/ 0 h 6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47"/>
            <a:gd name="T190" fmla="*/ 0 h 60"/>
            <a:gd name="T191" fmla="*/ 47 w 47"/>
            <a:gd name="T192" fmla="*/ 60 h 6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47" h="60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11</xdr:row>
      <xdr:rowOff>152400</xdr:rowOff>
    </xdr:from>
    <xdr:to>
      <xdr:col>3</xdr:col>
      <xdr:colOff>200025</xdr:colOff>
      <xdr:row>12</xdr:row>
      <xdr:rowOff>0</xdr:rowOff>
    </xdr:to>
    <xdr:sp macro="modRegionSelect.Region_Click" textlink="">
      <xdr:nvSpPr>
        <xdr:cNvPr id="454613" name="Freeform 1419"/>
        <xdr:cNvSpPr>
          <a:spLocks/>
        </xdr:cNvSpPr>
      </xdr:nvSpPr>
      <xdr:spPr bwMode="auto">
        <a:xfrm>
          <a:off x="1600200" y="2057400"/>
          <a:ext cx="28575" cy="9525"/>
        </a:xfrm>
        <a:custGeom>
          <a:avLst/>
          <a:gdLst>
            <a:gd name="T0" fmla="*/ 2147483647 w 3"/>
            <a:gd name="T1" fmla="*/ 0 h 1"/>
            <a:gd name="T2" fmla="*/ 0 w 3"/>
            <a:gd name="T3" fmla="*/ 2147483647 h 1"/>
            <a:gd name="T4" fmla="*/ 0 w 3"/>
            <a:gd name="T5" fmla="*/ 2147483647 h 1"/>
            <a:gd name="T6" fmla="*/ 2147483647 w 3"/>
            <a:gd name="T7" fmla="*/ 0 h 1"/>
            <a:gd name="T8" fmla="*/ 2147483647 w 3"/>
            <a:gd name="T9" fmla="*/ 0 h 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1"/>
            <a:gd name="T17" fmla="*/ 3 w 3"/>
            <a:gd name="T18" fmla="*/ 1 h 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1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18</xdr:row>
      <xdr:rowOff>9525</xdr:rowOff>
    </xdr:from>
    <xdr:to>
      <xdr:col>13</xdr:col>
      <xdr:colOff>114300</xdr:colOff>
      <xdr:row>22</xdr:row>
      <xdr:rowOff>76200</xdr:rowOff>
    </xdr:to>
    <xdr:sp macro="modRegionSelect.Region_Click" textlink="">
      <xdr:nvSpPr>
        <xdr:cNvPr id="454614" name="Freeform 1421"/>
        <xdr:cNvSpPr>
          <a:spLocks/>
        </xdr:cNvSpPr>
      </xdr:nvSpPr>
      <xdr:spPr bwMode="auto">
        <a:xfrm>
          <a:off x="6981825" y="3048000"/>
          <a:ext cx="657225" cy="714375"/>
        </a:xfrm>
        <a:custGeom>
          <a:avLst/>
          <a:gdLst>
            <a:gd name="T0" fmla="*/ 2147483647 w 2455"/>
            <a:gd name="T1" fmla="*/ 2147483647 h 2682"/>
            <a:gd name="T2" fmla="*/ 0 w 2455"/>
            <a:gd name="T3" fmla="*/ 0 h 2682"/>
            <a:gd name="T4" fmla="*/ 2147483647 w 2455"/>
            <a:gd name="T5" fmla="*/ 2147483647 h 2682"/>
            <a:gd name="T6" fmla="*/ 2147483647 w 2455"/>
            <a:gd name="T7" fmla="*/ 2147483647 h 2682"/>
            <a:gd name="T8" fmla="*/ 2147483647 w 2455"/>
            <a:gd name="T9" fmla="*/ 2147483647 h 2682"/>
            <a:gd name="T10" fmla="*/ 2147483647 w 2455"/>
            <a:gd name="T11" fmla="*/ 2147483647 h 2682"/>
            <a:gd name="T12" fmla="*/ 2147483647 w 2455"/>
            <a:gd name="T13" fmla="*/ 2147483647 h 2682"/>
            <a:gd name="T14" fmla="*/ 2147483647 w 2455"/>
            <a:gd name="T15" fmla="*/ 2147483647 h 2682"/>
            <a:gd name="T16" fmla="*/ 2147483647 w 2455"/>
            <a:gd name="T17" fmla="*/ 2147483647 h 2682"/>
            <a:gd name="T18" fmla="*/ 2147483647 w 2455"/>
            <a:gd name="T19" fmla="*/ 2147483647 h 2682"/>
            <a:gd name="T20" fmla="*/ 2147483647 w 2455"/>
            <a:gd name="T21" fmla="*/ 2147483647 h 2682"/>
            <a:gd name="T22" fmla="*/ 2147483647 w 2455"/>
            <a:gd name="T23" fmla="*/ 2147483647 h 2682"/>
            <a:gd name="T24" fmla="*/ 2147483647 w 2455"/>
            <a:gd name="T25" fmla="*/ 2147483647 h 2682"/>
            <a:gd name="T26" fmla="*/ 2147483647 w 2455"/>
            <a:gd name="T27" fmla="*/ 2147483647 h 2682"/>
            <a:gd name="T28" fmla="*/ 2147483647 w 2455"/>
            <a:gd name="T29" fmla="*/ 2147483647 h 2682"/>
            <a:gd name="T30" fmla="*/ 2147483647 w 2455"/>
            <a:gd name="T31" fmla="*/ 2147483647 h 2682"/>
            <a:gd name="T32" fmla="*/ 2147483647 w 2455"/>
            <a:gd name="T33" fmla="*/ 2147483647 h 2682"/>
            <a:gd name="T34" fmla="*/ 2147483647 w 2455"/>
            <a:gd name="T35" fmla="*/ 2147483647 h 2682"/>
            <a:gd name="T36" fmla="*/ 2147483647 w 2455"/>
            <a:gd name="T37" fmla="*/ 2147483647 h 2682"/>
            <a:gd name="T38" fmla="*/ 2147483647 w 2455"/>
            <a:gd name="T39" fmla="*/ 2147483647 h 2682"/>
            <a:gd name="T40" fmla="*/ 2147483647 w 2455"/>
            <a:gd name="T41" fmla="*/ 2147483647 h 2682"/>
            <a:gd name="T42" fmla="*/ 2147483647 w 2455"/>
            <a:gd name="T43" fmla="*/ 2147483647 h 2682"/>
            <a:gd name="T44" fmla="*/ 2147483647 w 2455"/>
            <a:gd name="T45" fmla="*/ 2147483647 h 2682"/>
            <a:gd name="T46" fmla="*/ 2147483647 w 2455"/>
            <a:gd name="T47" fmla="*/ 2147483647 h 2682"/>
            <a:gd name="T48" fmla="*/ 2147483647 w 2455"/>
            <a:gd name="T49" fmla="*/ 2147483647 h 2682"/>
            <a:gd name="T50" fmla="*/ 2147483647 w 2455"/>
            <a:gd name="T51" fmla="*/ 2147483647 h 2682"/>
            <a:gd name="T52" fmla="*/ 2147483647 w 2455"/>
            <a:gd name="T53" fmla="*/ 2147483647 h 2682"/>
            <a:gd name="T54" fmla="*/ 2147483647 w 2455"/>
            <a:gd name="T55" fmla="*/ 2147483647 h 2682"/>
            <a:gd name="T56" fmla="*/ 2147483647 w 2455"/>
            <a:gd name="T57" fmla="*/ 2147483647 h 2682"/>
            <a:gd name="T58" fmla="*/ 2147483647 w 2455"/>
            <a:gd name="T59" fmla="*/ 2147483647 h 2682"/>
            <a:gd name="T60" fmla="*/ 2147483647 w 2455"/>
            <a:gd name="T61" fmla="*/ 2147483647 h 2682"/>
            <a:gd name="T62" fmla="*/ 2147483647 w 2455"/>
            <a:gd name="T63" fmla="*/ 2147483647 h 2682"/>
            <a:gd name="T64" fmla="*/ 2147483647 w 2455"/>
            <a:gd name="T65" fmla="*/ 2147483647 h 2682"/>
            <a:gd name="T66" fmla="*/ 2147483647 w 2455"/>
            <a:gd name="T67" fmla="*/ 2147483647 h 2682"/>
            <a:gd name="T68" fmla="*/ 2147483647 w 2455"/>
            <a:gd name="T69" fmla="*/ 2147483647 h 2682"/>
            <a:gd name="T70" fmla="*/ 2147483647 w 2455"/>
            <a:gd name="T71" fmla="*/ 2147483647 h 2682"/>
            <a:gd name="T72" fmla="*/ 2147483647 w 2455"/>
            <a:gd name="T73" fmla="*/ 2147483647 h 2682"/>
            <a:gd name="T74" fmla="*/ 2147483647 w 2455"/>
            <a:gd name="T75" fmla="*/ 2147483647 h 2682"/>
            <a:gd name="T76" fmla="*/ 2147483647 w 2455"/>
            <a:gd name="T77" fmla="*/ 2147483647 h 2682"/>
            <a:gd name="T78" fmla="*/ 2147483647 w 2455"/>
            <a:gd name="T79" fmla="*/ 2147483647 h 2682"/>
            <a:gd name="T80" fmla="*/ 2147483647 w 2455"/>
            <a:gd name="T81" fmla="*/ 2147483647 h 2682"/>
            <a:gd name="T82" fmla="*/ 2147483647 w 2455"/>
            <a:gd name="T83" fmla="*/ 2147483647 h 2682"/>
            <a:gd name="T84" fmla="*/ 2147483647 w 2455"/>
            <a:gd name="T85" fmla="*/ 2147483647 h 2682"/>
            <a:gd name="T86" fmla="*/ 2147483647 w 2455"/>
            <a:gd name="T87" fmla="*/ 2147483647 h 2682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455"/>
            <a:gd name="T133" fmla="*/ 0 h 2682"/>
            <a:gd name="T134" fmla="*/ 2455 w 2455"/>
            <a:gd name="T135" fmla="*/ 2682 h 2682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455" h="2682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</xdr:row>
      <xdr:rowOff>47625</xdr:rowOff>
    </xdr:from>
    <xdr:to>
      <xdr:col>12</xdr:col>
      <xdr:colOff>438150</xdr:colOff>
      <xdr:row>9</xdr:row>
      <xdr:rowOff>0</xdr:rowOff>
    </xdr:to>
    <xdr:grpSp>
      <xdr:nvGrpSpPr>
        <xdr:cNvPr id="454615" name="ShapeReg_82"/>
        <xdr:cNvGrpSpPr>
          <a:grpSpLocks/>
        </xdr:cNvGrpSpPr>
      </xdr:nvGrpSpPr>
      <xdr:grpSpPr bwMode="auto">
        <a:xfrm>
          <a:off x="6324600" y="209550"/>
          <a:ext cx="1028700" cy="1371600"/>
          <a:chOff x="670" y="22"/>
          <a:chExt cx="108" cy="144"/>
        </a:xfrm>
      </xdr:grpSpPr>
      <xdr:sp macro="modRegionSelect.Region_Click" textlink="">
        <xdr:nvSpPr>
          <xdr:cNvPr id="454807" name="ShapeReg_82"/>
          <xdr:cNvSpPr>
            <a:spLocks/>
          </xdr:cNvSpPr>
        </xdr:nvSpPr>
        <xdr:spPr bwMode="auto">
          <a:xfrm>
            <a:off x="670" y="22"/>
            <a:ext cx="108" cy="144"/>
          </a:xfrm>
          <a:custGeom>
            <a:avLst/>
            <a:gdLst>
              <a:gd name="T0" fmla="*/ 0 w 3819"/>
              <a:gd name="T1" fmla="*/ 0 h 4958"/>
              <a:gd name="T2" fmla="*/ 0 w 3819"/>
              <a:gd name="T3" fmla="*/ 0 h 4958"/>
              <a:gd name="T4" fmla="*/ 0 w 3819"/>
              <a:gd name="T5" fmla="*/ 0 h 4958"/>
              <a:gd name="T6" fmla="*/ 0 w 3819"/>
              <a:gd name="T7" fmla="*/ 0 h 4958"/>
              <a:gd name="T8" fmla="*/ 0 w 3819"/>
              <a:gd name="T9" fmla="*/ 0 h 4958"/>
              <a:gd name="T10" fmla="*/ 0 w 3819"/>
              <a:gd name="T11" fmla="*/ 0 h 4958"/>
              <a:gd name="T12" fmla="*/ 0 w 3819"/>
              <a:gd name="T13" fmla="*/ 0 h 4958"/>
              <a:gd name="T14" fmla="*/ 0 w 3819"/>
              <a:gd name="T15" fmla="*/ 0 h 4958"/>
              <a:gd name="T16" fmla="*/ 0 w 3819"/>
              <a:gd name="T17" fmla="*/ 0 h 4958"/>
              <a:gd name="T18" fmla="*/ 0 w 3819"/>
              <a:gd name="T19" fmla="*/ 0 h 4958"/>
              <a:gd name="T20" fmla="*/ 0 w 3819"/>
              <a:gd name="T21" fmla="*/ 0 h 4958"/>
              <a:gd name="T22" fmla="*/ 0 w 3819"/>
              <a:gd name="T23" fmla="*/ 0 h 4958"/>
              <a:gd name="T24" fmla="*/ 0 w 3819"/>
              <a:gd name="T25" fmla="*/ 0 h 4958"/>
              <a:gd name="T26" fmla="*/ 0 w 3819"/>
              <a:gd name="T27" fmla="*/ 0 h 4958"/>
              <a:gd name="T28" fmla="*/ 0 w 3819"/>
              <a:gd name="T29" fmla="*/ 0 h 4958"/>
              <a:gd name="T30" fmla="*/ 0 w 3819"/>
              <a:gd name="T31" fmla="*/ 0 h 4958"/>
              <a:gd name="T32" fmla="*/ 0 w 3819"/>
              <a:gd name="T33" fmla="*/ 0 h 4958"/>
              <a:gd name="T34" fmla="*/ 0 w 3819"/>
              <a:gd name="T35" fmla="*/ 0 h 4958"/>
              <a:gd name="T36" fmla="*/ 0 w 3819"/>
              <a:gd name="T37" fmla="*/ 0 h 4958"/>
              <a:gd name="T38" fmla="*/ 0 w 3819"/>
              <a:gd name="T39" fmla="*/ 0 h 4958"/>
              <a:gd name="T40" fmla="*/ 0 w 3819"/>
              <a:gd name="T41" fmla="*/ 0 h 4958"/>
              <a:gd name="T42" fmla="*/ 0 w 3819"/>
              <a:gd name="T43" fmla="*/ 0 h 4958"/>
              <a:gd name="T44" fmla="*/ 0 w 3819"/>
              <a:gd name="T45" fmla="*/ 0 h 4958"/>
              <a:gd name="T46" fmla="*/ 0 w 3819"/>
              <a:gd name="T47" fmla="*/ 0 h 4958"/>
              <a:gd name="T48" fmla="*/ 0 w 3819"/>
              <a:gd name="T49" fmla="*/ 0 h 4958"/>
              <a:gd name="T50" fmla="*/ 0 w 3819"/>
              <a:gd name="T51" fmla="*/ 0 h 4958"/>
              <a:gd name="T52" fmla="*/ 0 w 3819"/>
              <a:gd name="T53" fmla="*/ 0 h 4958"/>
              <a:gd name="T54" fmla="*/ 0 w 3819"/>
              <a:gd name="T55" fmla="*/ 0 h 4958"/>
              <a:gd name="T56" fmla="*/ 0 w 3819"/>
              <a:gd name="T57" fmla="*/ 0 h 4958"/>
              <a:gd name="T58" fmla="*/ 0 w 3819"/>
              <a:gd name="T59" fmla="*/ 0 h 4958"/>
              <a:gd name="T60" fmla="*/ 0 w 3819"/>
              <a:gd name="T61" fmla="*/ 0 h 4958"/>
              <a:gd name="T62" fmla="*/ 0 w 3819"/>
              <a:gd name="T63" fmla="*/ 0 h 4958"/>
              <a:gd name="T64" fmla="*/ 0 w 3819"/>
              <a:gd name="T65" fmla="*/ 0 h 4958"/>
              <a:gd name="T66" fmla="*/ 0 w 3819"/>
              <a:gd name="T67" fmla="*/ 0 h 4958"/>
              <a:gd name="T68" fmla="*/ 0 w 3819"/>
              <a:gd name="T69" fmla="*/ 0 h 4958"/>
              <a:gd name="T70" fmla="*/ 0 w 3819"/>
              <a:gd name="T71" fmla="*/ 0 h 4958"/>
              <a:gd name="T72" fmla="*/ 0 w 3819"/>
              <a:gd name="T73" fmla="*/ 0 h 4958"/>
              <a:gd name="T74" fmla="*/ 0 w 3819"/>
              <a:gd name="T75" fmla="*/ 0 h 4958"/>
              <a:gd name="T76" fmla="*/ 0 w 3819"/>
              <a:gd name="T77" fmla="*/ 0 h 4958"/>
              <a:gd name="T78" fmla="*/ 0 w 3819"/>
              <a:gd name="T79" fmla="*/ 0 h 4958"/>
              <a:gd name="T80" fmla="*/ 0 w 3819"/>
              <a:gd name="T81" fmla="*/ 0 h 4958"/>
              <a:gd name="T82" fmla="*/ 0 w 3819"/>
              <a:gd name="T83" fmla="*/ 0 h 4958"/>
              <a:gd name="T84" fmla="*/ 0 w 3819"/>
              <a:gd name="T85" fmla="*/ 0 h 4958"/>
              <a:gd name="T86" fmla="*/ 0 w 3819"/>
              <a:gd name="T87" fmla="*/ 0 h 4958"/>
              <a:gd name="T88" fmla="*/ 0 w 3819"/>
              <a:gd name="T89" fmla="*/ 0 h 4958"/>
              <a:gd name="T90" fmla="*/ 0 w 3819"/>
              <a:gd name="T91" fmla="*/ 0 h 4958"/>
              <a:gd name="T92" fmla="*/ 0 w 3819"/>
              <a:gd name="T93" fmla="*/ 0 h 4958"/>
              <a:gd name="T94" fmla="*/ 0 w 3819"/>
              <a:gd name="T95" fmla="*/ 0 h 4958"/>
              <a:gd name="T96" fmla="*/ 0 w 3819"/>
              <a:gd name="T97" fmla="*/ 0 h 4958"/>
              <a:gd name="T98" fmla="*/ 0 w 3819"/>
              <a:gd name="T99" fmla="*/ 0 h 4958"/>
              <a:gd name="T100" fmla="*/ 0 w 3819"/>
              <a:gd name="T101" fmla="*/ 0 h 4958"/>
              <a:gd name="T102" fmla="*/ 0 w 3819"/>
              <a:gd name="T103" fmla="*/ 0 h 4958"/>
              <a:gd name="T104" fmla="*/ 0 w 3819"/>
              <a:gd name="T105" fmla="*/ 0 h 4958"/>
              <a:gd name="T106" fmla="*/ 0 w 3819"/>
              <a:gd name="T107" fmla="*/ 0 h 4958"/>
              <a:gd name="T108" fmla="*/ 0 w 3819"/>
              <a:gd name="T109" fmla="*/ 0 h 4958"/>
              <a:gd name="T110" fmla="*/ 0 w 3819"/>
              <a:gd name="T111" fmla="*/ 0 h 4958"/>
              <a:gd name="T112" fmla="*/ 0 w 3819"/>
              <a:gd name="T113" fmla="*/ 0 h 4958"/>
              <a:gd name="T114" fmla="*/ 0 w 3819"/>
              <a:gd name="T115" fmla="*/ 0 h 4958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819"/>
              <a:gd name="T175" fmla="*/ 0 h 4958"/>
              <a:gd name="T176" fmla="*/ 3819 w 3819"/>
              <a:gd name="T177" fmla="*/ 4958 h 4958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819" h="4958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54808" name="Groupp82_1"/>
          <xdr:cNvSpPr>
            <a:spLocks/>
          </xdr:cNvSpPr>
        </xdr:nvSpPr>
        <xdr:spPr bwMode="auto">
          <a:xfrm>
            <a:off x="676" y="34"/>
            <a:ext cx="8" cy="15"/>
          </a:xfrm>
          <a:custGeom>
            <a:avLst/>
            <a:gdLst>
              <a:gd name="T0" fmla="*/ 2147138048 w 8"/>
              <a:gd name="T1" fmla="*/ 0 h 15"/>
              <a:gd name="T2" fmla="*/ 2147138048 w 8"/>
              <a:gd name="T3" fmla="*/ 0 h 15"/>
              <a:gd name="T4" fmla="*/ 2147138048 w 8"/>
              <a:gd name="T5" fmla="*/ 2147138526 h 15"/>
              <a:gd name="T6" fmla="*/ 2147138048 w 8"/>
              <a:gd name="T7" fmla="*/ 2147138526 h 15"/>
              <a:gd name="T8" fmla="*/ 0 w 8"/>
              <a:gd name="T9" fmla="*/ 2147138526 h 15"/>
              <a:gd name="T10" fmla="*/ 2147138048 w 8"/>
              <a:gd name="T11" fmla="*/ 2147138526 h 15"/>
              <a:gd name="T12" fmla="*/ 0 w 8"/>
              <a:gd name="T13" fmla="*/ 2147138526 h 15"/>
              <a:gd name="T14" fmla="*/ 0 w 8"/>
              <a:gd name="T15" fmla="*/ 2147138526 h 15"/>
              <a:gd name="T16" fmla="*/ 2147138048 w 8"/>
              <a:gd name="T17" fmla="*/ 2147138526 h 15"/>
              <a:gd name="T18" fmla="*/ 2147138048 w 8"/>
              <a:gd name="T19" fmla="*/ 2147138526 h 15"/>
              <a:gd name="T20" fmla="*/ 2147138048 w 8"/>
              <a:gd name="T21" fmla="*/ 2147138526 h 15"/>
              <a:gd name="T22" fmla="*/ 2147138048 w 8"/>
              <a:gd name="T23" fmla="*/ 2147138526 h 15"/>
              <a:gd name="T24" fmla="*/ 2147138048 w 8"/>
              <a:gd name="T25" fmla="*/ 2147138526 h 15"/>
              <a:gd name="T26" fmla="*/ 2147138048 w 8"/>
              <a:gd name="T27" fmla="*/ 2147138526 h 15"/>
              <a:gd name="T28" fmla="*/ 2147138048 w 8"/>
              <a:gd name="T29" fmla="*/ 2147138526 h 15"/>
              <a:gd name="T30" fmla="*/ 2147138048 w 8"/>
              <a:gd name="T31" fmla="*/ 2147138526 h 15"/>
              <a:gd name="T32" fmla="*/ 2147138048 w 8"/>
              <a:gd name="T33" fmla="*/ 2147138526 h 15"/>
              <a:gd name="T34" fmla="*/ 2147138048 w 8"/>
              <a:gd name="T35" fmla="*/ 0 h 1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"/>
              <a:gd name="T55" fmla="*/ 0 h 15"/>
              <a:gd name="T56" fmla="*/ 8 w 8"/>
              <a:gd name="T57" fmla="*/ 15 h 1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" h="15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54616" name="Freeform 1434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10</xdr:row>
      <xdr:rowOff>66675</xdr:rowOff>
    </xdr:from>
    <xdr:to>
      <xdr:col>3</xdr:col>
      <xdr:colOff>219075</xdr:colOff>
      <xdr:row>14</xdr:row>
      <xdr:rowOff>104775</xdr:rowOff>
    </xdr:to>
    <xdr:sp macro="modRegionSelect.Region_Click" textlink="">
      <xdr:nvSpPr>
        <xdr:cNvPr id="454617" name="ShapeReg_53"/>
        <xdr:cNvSpPr>
          <a:spLocks/>
        </xdr:cNvSpPr>
      </xdr:nvSpPr>
      <xdr:spPr bwMode="auto">
        <a:xfrm>
          <a:off x="1076325" y="1809750"/>
          <a:ext cx="571500" cy="685800"/>
        </a:xfrm>
        <a:custGeom>
          <a:avLst/>
          <a:gdLst>
            <a:gd name="T0" fmla="*/ 2147483647 w 2123"/>
            <a:gd name="T1" fmla="*/ 2147483647 h 2536"/>
            <a:gd name="T2" fmla="*/ 2147483647 w 2123"/>
            <a:gd name="T3" fmla="*/ 2147483647 h 2536"/>
            <a:gd name="T4" fmla="*/ 2147483647 w 2123"/>
            <a:gd name="T5" fmla="*/ 2147483647 h 2536"/>
            <a:gd name="T6" fmla="*/ 2147483647 w 2123"/>
            <a:gd name="T7" fmla="*/ 2147483647 h 2536"/>
            <a:gd name="T8" fmla="*/ 2147483647 w 2123"/>
            <a:gd name="T9" fmla="*/ 2147483647 h 2536"/>
            <a:gd name="T10" fmla="*/ 2147483647 w 2123"/>
            <a:gd name="T11" fmla="*/ 2147483647 h 2536"/>
            <a:gd name="T12" fmla="*/ 2147483647 w 2123"/>
            <a:gd name="T13" fmla="*/ 2147483647 h 2536"/>
            <a:gd name="T14" fmla="*/ 2147483647 w 2123"/>
            <a:gd name="T15" fmla="*/ 2147483647 h 2536"/>
            <a:gd name="T16" fmla="*/ 2147483647 w 2123"/>
            <a:gd name="T17" fmla="*/ 2147483647 h 2536"/>
            <a:gd name="T18" fmla="*/ 2147483647 w 2123"/>
            <a:gd name="T19" fmla="*/ 2147483647 h 2536"/>
            <a:gd name="T20" fmla="*/ 2147483647 w 2123"/>
            <a:gd name="T21" fmla="*/ 2147483647 h 2536"/>
            <a:gd name="T22" fmla="*/ 2147483647 w 2123"/>
            <a:gd name="T23" fmla="*/ 2147483647 h 2536"/>
            <a:gd name="T24" fmla="*/ 2147483647 w 2123"/>
            <a:gd name="T25" fmla="*/ 2147483647 h 2536"/>
            <a:gd name="T26" fmla="*/ 2147483647 w 2123"/>
            <a:gd name="T27" fmla="*/ 2147483647 h 2536"/>
            <a:gd name="T28" fmla="*/ 2147483647 w 2123"/>
            <a:gd name="T29" fmla="*/ 2147483647 h 2536"/>
            <a:gd name="T30" fmla="*/ 2147483647 w 2123"/>
            <a:gd name="T31" fmla="*/ 2147483647 h 2536"/>
            <a:gd name="T32" fmla="*/ 2147483647 w 2123"/>
            <a:gd name="T33" fmla="*/ 2147483647 h 2536"/>
            <a:gd name="T34" fmla="*/ 2147483647 w 2123"/>
            <a:gd name="T35" fmla="*/ 2147483647 h 2536"/>
            <a:gd name="T36" fmla="*/ 2147483647 w 2123"/>
            <a:gd name="T37" fmla="*/ 2147483647 h 2536"/>
            <a:gd name="T38" fmla="*/ 2147483647 w 2123"/>
            <a:gd name="T39" fmla="*/ 2147483647 h 2536"/>
            <a:gd name="T40" fmla="*/ 2147483647 w 2123"/>
            <a:gd name="T41" fmla="*/ 2147483647 h 2536"/>
            <a:gd name="T42" fmla="*/ 2147483647 w 2123"/>
            <a:gd name="T43" fmla="*/ 0 h 2536"/>
            <a:gd name="T44" fmla="*/ 2147483647 w 2123"/>
            <a:gd name="T45" fmla="*/ 2147483647 h 2536"/>
            <a:gd name="T46" fmla="*/ 2147483647 w 2123"/>
            <a:gd name="T47" fmla="*/ 2147483647 h 2536"/>
            <a:gd name="T48" fmla="*/ 2147483647 w 2123"/>
            <a:gd name="T49" fmla="*/ 2147483647 h 2536"/>
            <a:gd name="T50" fmla="*/ 2147483647 w 2123"/>
            <a:gd name="T51" fmla="*/ 2147483647 h 2536"/>
            <a:gd name="T52" fmla="*/ 2147483647 w 2123"/>
            <a:gd name="T53" fmla="*/ 2147483647 h 2536"/>
            <a:gd name="T54" fmla="*/ 2147483647 w 2123"/>
            <a:gd name="T55" fmla="*/ 2147483647 h 2536"/>
            <a:gd name="T56" fmla="*/ 0 w 2123"/>
            <a:gd name="T57" fmla="*/ 2147483647 h 2536"/>
            <a:gd name="T58" fmla="*/ 2147483647 w 2123"/>
            <a:gd name="T59" fmla="*/ 2147483647 h 2536"/>
            <a:gd name="T60" fmla="*/ 2147483647 w 2123"/>
            <a:gd name="T61" fmla="*/ 2147483647 h 2536"/>
            <a:gd name="T62" fmla="*/ 2147483647 w 2123"/>
            <a:gd name="T63" fmla="*/ 2147483647 h 2536"/>
            <a:gd name="T64" fmla="*/ 2147483647 w 2123"/>
            <a:gd name="T65" fmla="*/ 2147483647 h 2536"/>
            <a:gd name="T66" fmla="*/ 2147483647 w 2123"/>
            <a:gd name="T67" fmla="*/ 2147483647 h 2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2123"/>
            <a:gd name="T103" fmla="*/ 0 h 2536"/>
            <a:gd name="T104" fmla="*/ 2123 w 2123"/>
            <a:gd name="T105" fmla="*/ 2536 h 2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2123" h="2536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13</xdr:row>
      <xdr:rowOff>47625</xdr:rowOff>
    </xdr:from>
    <xdr:to>
      <xdr:col>2</xdr:col>
      <xdr:colOff>38100</xdr:colOff>
      <xdr:row>15</xdr:row>
      <xdr:rowOff>133350</xdr:rowOff>
    </xdr:to>
    <xdr:sp macro="modRegionSelect.Region_Click" textlink="">
      <xdr:nvSpPr>
        <xdr:cNvPr id="454618" name="ShapeReg_45"/>
        <xdr:cNvSpPr>
          <a:spLocks/>
        </xdr:cNvSpPr>
      </xdr:nvSpPr>
      <xdr:spPr bwMode="auto">
        <a:xfrm>
          <a:off x="600075" y="2276475"/>
          <a:ext cx="257175" cy="409575"/>
        </a:xfrm>
        <a:custGeom>
          <a:avLst/>
          <a:gdLst>
            <a:gd name="T0" fmla="*/ 2147483647 w 27"/>
            <a:gd name="T1" fmla="*/ 2147483647 h 43"/>
            <a:gd name="T2" fmla="*/ 2147483647 w 27"/>
            <a:gd name="T3" fmla="*/ 2147483647 h 43"/>
            <a:gd name="T4" fmla="*/ 2147483647 w 27"/>
            <a:gd name="T5" fmla="*/ 2147483647 h 43"/>
            <a:gd name="T6" fmla="*/ 2147483647 w 27"/>
            <a:gd name="T7" fmla="*/ 2147483647 h 43"/>
            <a:gd name="T8" fmla="*/ 2147483647 w 27"/>
            <a:gd name="T9" fmla="*/ 2147483647 h 43"/>
            <a:gd name="T10" fmla="*/ 2147483647 w 27"/>
            <a:gd name="T11" fmla="*/ 2147483647 h 43"/>
            <a:gd name="T12" fmla="*/ 2147483647 w 27"/>
            <a:gd name="T13" fmla="*/ 2147483647 h 43"/>
            <a:gd name="T14" fmla="*/ 2147483647 w 27"/>
            <a:gd name="T15" fmla="*/ 2147483647 h 43"/>
            <a:gd name="T16" fmla="*/ 2147483647 w 27"/>
            <a:gd name="T17" fmla="*/ 2147483647 h 43"/>
            <a:gd name="T18" fmla="*/ 2147483647 w 27"/>
            <a:gd name="T19" fmla="*/ 2147483647 h 43"/>
            <a:gd name="T20" fmla="*/ 2147483647 w 27"/>
            <a:gd name="T21" fmla="*/ 2147483647 h 43"/>
            <a:gd name="T22" fmla="*/ 2147483647 w 27"/>
            <a:gd name="T23" fmla="*/ 2147483647 h 43"/>
            <a:gd name="T24" fmla="*/ 2147483647 w 27"/>
            <a:gd name="T25" fmla="*/ 2147483647 h 43"/>
            <a:gd name="T26" fmla="*/ 2147483647 w 27"/>
            <a:gd name="T27" fmla="*/ 2147483647 h 43"/>
            <a:gd name="T28" fmla="*/ 2147483647 w 27"/>
            <a:gd name="T29" fmla="*/ 2147483647 h 43"/>
            <a:gd name="T30" fmla="*/ 2147483647 w 27"/>
            <a:gd name="T31" fmla="*/ 2147483647 h 43"/>
            <a:gd name="T32" fmla="*/ 2147483647 w 27"/>
            <a:gd name="T33" fmla="*/ 2147483647 h 43"/>
            <a:gd name="T34" fmla="*/ 2147483647 w 27"/>
            <a:gd name="T35" fmla="*/ 2147483647 h 43"/>
            <a:gd name="T36" fmla="*/ 2147483647 w 27"/>
            <a:gd name="T37" fmla="*/ 2147483647 h 43"/>
            <a:gd name="T38" fmla="*/ 2147483647 w 27"/>
            <a:gd name="T39" fmla="*/ 2147483647 h 43"/>
            <a:gd name="T40" fmla="*/ 2147483647 w 27"/>
            <a:gd name="T41" fmla="*/ 2147483647 h 43"/>
            <a:gd name="T42" fmla="*/ 2147483647 w 27"/>
            <a:gd name="T43" fmla="*/ 2147483647 h 43"/>
            <a:gd name="T44" fmla="*/ 2147483647 w 27"/>
            <a:gd name="T45" fmla="*/ 2147483647 h 43"/>
            <a:gd name="T46" fmla="*/ 2147483647 w 27"/>
            <a:gd name="T47" fmla="*/ 2147483647 h 43"/>
            <a:gd name="T48" fmla="*/ 2147483647 w 27"/>
            <a:gd name="T49" fmla="*/ 2147483647 h 43"/>
            <a:gd name="T50" fmla="*/ 2147483647 w 27"/>
            <a:gd name="T51" fmla="*/ 2147483647 h 43"/>
            <a:gd name="T52" fmla="*/ 2147483647 w 27"/>
            <a:gd name="T53" fmla="*/ 2147483647 h 43"/>
            <a:gd name="T54" fmla="*/ 2147483647 w 27"/>
            <a:gd name="T55" fmla="*/ 2147483647 h 43"/>
            <a:gd name="T56" fmla="*/ 2147483647 w 27"/>
            <a:gd name="T57" fmla="*/ 2147483647 h 43"/>
            <a:gd name="T58" fmla="*/ 2147483647 w 27"/>
            <a:gd name="T59" fmla="*/ 2147483647 h 43"/>
            <a:gd name="T60" fmla="*/ 2147483647 w 27"/>
            <a:gd name="T61" fmla="*/ 0 h 43"/>
            <a:gd name="T62" fmla="*/ 2147483647 w 27"/>
            <a:gd name="T63" fmla="*/ 0 h 43"/>
            <a:gd name="T64" fmla="*/ 2147483647 w 27"/>
            <a:gd name="T65" fmla="*/ 2147483647 h 43"/>
            <a:gd name="T66" fmla="*/ 2147483647 w 27"/>
            <a:gd name="T67" fmla="*/ 2147483647 h 43"/>
            <a:gd name="T68" fmla="*/ 2147483647 w 27"/>
            <a:gd name="T69" fmla="*/ 2147483647 h 43"/>
            <a:gd name="T70" fmla="*/ 2147483647 w 27"/>
            <a:gd name="T71" fmla="*/ 2147483647 h 43"/>
            <a:gd name="T72" fmla="*/ 2147483647 w 27"/>
            <a:gd name="T73" fmla="*/ 2147483647 h 43"/>
            <a:gd name="T74" fmla="*/ 2147483647 w 27"/>
            <a:gd name="T75" fmla="*/ 2147483647 h 43"/>
            <a:gd name="T76" fmla="*/ 2147483647 w 27"/>
            <a:gd name="T77" fmla="*/ 2147483647 h 43"/>
            <a:gd name="T78" fmla="*/ 2147483647 w 27"/>
            <a:gd name="T79" fmla="*/ 2147483647 h 43"/>
            <a:gd name="T80" fmla="*/ 2147483647 w 27"/>
            <a:gd name="T81" fmla="*/ 2147483647 h 43"/>
            <a:gd name="T82" fmla="*/ 2147483647 w 27"/>
            <a:gd name="T83" fmla="*/ 2147483647 h 43"/>
            <a:gd name="T84" fmla="*/ 2147483647 w 27"/>
            <a:gd name="T85" fmla="*/ 2147483647 h 43"/>
            <a:gd name="T86" fmla="*/ 2147483647 w 27"/>
            <a:gd name="T87" fmla="*/ 2147483647 h 43"/>
            <a:gd name="T88" fmla="*/ 0 w 27"/>
            <a:gd name="T89" fmla="*/ 2147483647 h 43"/>
            <a:gd name="T90" fmla="*/ 2147483647 w 27"/>
            <a:gd name="T91" fmla="*/ 2147483647 h 43"/>
            <a:gd name="T92" fmla="*/ 2147483647 w 27"/>
            <a:gd name="T93" fmla="*/ 2147483647 h 43"/>
            <a:gd name="T94" fmla="*/ 2147483647 w 27"/>
            <a:gd name="T95" fmla="*/ 2147483647 h 43"/>
            <a:gd name="T96" fmla="*/ 2147483647 w 27"/>
            <a:gd name="T97" fmla="*/ 2147483647 h 43"/>
            <a:gd name="T98" fmla="*/ 2147483647 w 27"/>
            <a:gd name="T99" fmla="*/ 2147483647 h 43"/>
            <a:gd name="T100" fmla="*/ 2147483647 w 27"/>
            <a:gd name="T101" fmla="*/ 2147483647 h 43"/>
            <a:gd name="T102" fmla="*/ 2147483647 w 27"/>
            <a:gd name="T103" fmla="*/ 2147483647 h 43"/>
            <a:gd name="T104" fmla="*/ 2147483647 w 27"/>
            <a:gd name="T105" fmla="*/ 2147483647 h 43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27"/>
            <a:gd name="T160" fmla="*/ 0 h 43"/>
            <a:gd name="T161" fmla="*/ 27 w 27"/>
            <a:gd name="T162" fmla="*/ 43 h 43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27" h="43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352425</xdr:colOff>
      <xdr:row>15</xdr:row>
      <xdr:rowOff>104775</xdr:rowOff>
    </xdr:from>
    <xdr:to>
      <xdr:col>2</xdr:col>
      <xdr:colOff>57150</xdr:colOff>
      <xdr:row>17</xdr:row>
      <xdr:rowOff>57150</xdr:rowOff>
    </xdr:to>
    <xdr:sp macro="modRegionSelect.Region_Click" textlink="">
      <xdr:nvSpPr>
        <xdr:cNvPr id="454619" name="ShapeReg_68"/>
        <xdr:cNvSpPr>
          <a:spLocks/>
        </xdr:cNvSpPr>
      </xdr:nvSpPr>
      <xdr:spPr bwMode="auto">
        <a:xfrm>
          <a:off x="561975" y="2657475"/>
          <a:ext cx="314325" cy="276225"/>
        </a:xfrm>
        <a:custGeom>
          <a:avLst/>
          <a:gdLst>
            <a:gd name="T0" fmla="*/ 2147483647 w 33"/>
            <a:gd name="T1" fmla="*/ 2147483647 h 29"/>
            <a:gd name="T2" fmla="*/ 2147483647 w 33"/>
            <a:gd name="T3" fmla="*/ 2147483647 h 29"/>
            <a:gd name="T4" fmla="*/ 2147483647 w 33"/>
            <a:gd name="T5" fmla="*/ 2147483647 h 29"/>
            <a:gd name="T6" fmla="*/ 2147483647 w 33"/>
            <a:gd name="T7" fmla="*/ 2147483647 h 29"/>
            <a:gd name="T8" fmla="*/ 2147483647 w 33"/>
            <a:gd name="T9" fmla="*/ 2147483647 h 29"/>
            <a:gd name="T10" fmla="*/ 2147483647 w 33"/>
            <a:gd name="T11" fmla="*/ 2147483647 h 29"/>
            <a:gd name="T12" fmla="*/ 2147483647 w 33"/>
            <a:gd name="T13" fmla="*/ 2147483647 h 29"/>
            <a:gd name="T14" fmla="*/ 0 w 33"/>
            <a:gd name="T15" fmla="*/ 2147483647 h 29"/>
            <a:gd name="T16" fmla="*/ 2147483647 w 33"/>
            <a:gd name="T17" fmla="*/ 2147483647 h 29"/>
            <a:gd name="T18" fmla="*/ 2147483647 w 33"/>
            <a:gd name="T19" fmla="*/ 2147483647 h 29"/>
            <a:gd name="T20" fmla="*/ 2147483647 w 33"/>
            <a:gd name="T21" fmla="*/ 2147483647 h 29"/>
            <a:gd name="T22" fmla="*/ 2147483647 w 33"/>
            <a:gd name="T23" fmla="*/ 2147483647 h 29"/>
            <a:gd name="T24" fmla="*/ 2147483647 w 33"/>
            <a:gd name="T25" fmla="*/ 2147483647 h 29"/>
            <a:gd name="T26" fmla="*/ 2147483647 w 33"/>
            <a:gd name="T27" fmla="*/ 2147483647 h 29"/>
            <a:gd name="T28" fmla="*/ 2147483647 w 33"/>
            <a:gd name="T29" fmla="*/ 2147483647 h 29"/>
            <a:gd name="T30" fmla="*/ 2147483647 w 33"/>
            <a:gd name="T31" fmla="*/ 2147483647 h 29"/>
            <a:gd name="T32" fmla="*/ 2147483647 w 33"/>
            <a:gd name="T33" fmla="*/ 2147483647 h 29"/>
            <a:gd name="T34" fmla="*/ 2147483647 w 33"/>
            <a:gd name="T35" fmla="*/ 2147483647 h 29"/>
            <a:gd name="T36" fmla="*/ 2147483647 w 33"/>
            <a:gd name="T37" fmla="*/ 2147483647 h 29"/>
            <a:gd name="T38" fmla="*/ 2147483647 w 33"/>
            <a:gd name="T39" fmla="*/ 2147483647 h 29"/>
            <a:gd name="T40" fmla="*/ 2147483647 w 33"/>
            <a:gd name="T41" fmla="*/ 2147483647 h 29"/>
            <a:gd name="T42" fmla="*/ 2147483647 w 33"/>
            <a:gd name="T43" fmla="*/ 2147483647 h 29"/>
            <a:gd name="T44" fmla="*/ 2147483647 w 33"/>
            <a:gd name="T45" fmla="*/ 2147483647 h 29"/>
            <a:gd name="T46" fmla="*/ 2147483647 w 33"/>
            <a:gd name="T47" fmla="*/ 2147483647 h 29"/>
            <a:gd name="T48" fmla="*/ 2147483647 w 33"/>
            <a:gd name="T49" fmla="*/ 2147483647 h 29"/>
            <a:gd name="T50" fmla="*/ 2147483647 w 33"/>
            <a:gd name="T51" fmla="*/ 2147483647 h 29"/>
            <a:gd name="T52" fmla="*/ 2147483647 w 33"/>
            <a:gd name="T53" fmla="*/ 2147483647 h 29"/>
            <a:gd name="T54" fmla="*/ 2147483647 w 33"/>
            <a:gd name="T55" fmla="*/ 2147483647 h 29"/>
            <a:gd name="T56" fmla="*/ 2147483647 w 33"/>
            <a:gd name="T57" fmla="*/ 2147483647 h 29"/>
            <a:gd name="T58" fmla="*/ 2147483647 w 33"/>
            <a:gd name="T59" fmla="*/ 2147483647 h 29"/>
            <a:gd name="T60" fmla="*/ 2147483647 w 33"/>
            <a:gd name="T61" fmla="*/ 2147483647 h 29"/>
            <a:gd name="T62" fmla="*/ 2147483647 w 33"/>
            <a:gd name="T63" fmla="*/ 2147483647 h 29"/>
            <a:gd name="T64" fmla="*/ 2147483647 w 33"/>
            <a:gd name="T65" fmla="*/ 2147483647 h 29"/>
            <a:gd name="T66" fmla="*/ 2147483647 w 33"/>
            <a:gd name="T67" fmla="*/ 2147483647 h 29"/>
            <a:gd name="T68" fmla="*/ 2147483647 w 33"/>
            <a:gd name="T69" fmla="*/ 2147483647 h 29"/>
            <a:gd name="T70" fmla="*/ 2147483647 w 33"/>
            <a:gd name="T71" fmla="*/ 2147483647 h 29"/>
            <a:gd name="T72" fmla="*/ 2147483647 w 33"/>
            <a:gd name="T73" fmla="*/ 2147483647 h 29"/>
            <a:gd name="T74" fmla="*/ 2147483647 w 33"/>
            <a:gd name="T75" fmla="*/ 2147483647 h 29"/>
            <a:gd name="T76" fmla="*/ 2147483647 w 33"/>
            <a:gd name="T77" fmla="*/ 2147483647 h 29"/>
            <a:gd name="T78" fmla="*/ 2147483647 w 33"/>
            <a:gd name="T79" fmla="*/ 2147483647 h 29"/>
            <a:gd name="T80" fmla="*/ 2147483647 w 33"/>
            <a:gd name="T81" fmla="*/ 2147483647 h 29"/>
            <a:gd name="T82" fmla="*/ 2147483647 w 33"/>
            <a:gd name="T83" fmla="*/ 2147483647 h 29"/>
            <a:gd name="T84" fmla="*/ 2147483647 w 33"/>
            <a:gd name="T85" fmla="*/ 2147483647 h 29"/>
            <a:gd name="T86" fmla="*/ 2147483647 w 33"/>
            <a:gd name="T87" fmla="*/ 2147483647 h 29"/>
            <a:gd name="T88" fmla="*/ 2147483647 w 33"/>
            <a:gd name="T89" fmla="*/ 2147483647 h 29"/>
            <a:gd name="T90" fmla="*/ 2147483647 w 33"/>
            <a:gd name="T91" fmla="*/ 2147483647 h 29"/>
            <a:gd name="T92" fmla="*/ 2147483647 w 33"/>
            <a:gd name="T93" fmla="*/ 2147483647 h 29"/>
            <a:gd name="T94" fmla="*/ 2147483647 w 33"/>
            <a:gd name="T95" fmla="*/ 0 h 29"/>
            <a:gd name="T96" fmla="*/ 2147483647 w 33"/>
            <a:gd name="T97" fmla="*/ 2147483647 h 29"/>
            <a:gd name="T98" fmla="*/ 2147483647 w 33"/>
            <a:gd name="T99" fmla="*/ 2147483647 h 29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33"/>
            <a:gd name="T151" fmla="*/ 0 h 29"/>
            <a:gd name="T152" fmla="*/ 33 w 33"/>
            <a:gd name="T153" fmla="*/ 29 h 29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33" h="29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209550</xdr:colOff>
      <xdr:row>16</xdr:row>
      <xdr:rowOff>152400</xdr:rowOff>
    </xdr:from>
    <xdr:to>
      <xdr:col>1</xdr:col>
      <xdr:colOff>457200</xdr:colOff>
      <xdr:row>18</xdr:row>
      <xdr:rowOff>66675</xdr:rowOff>
    </xdr:to>
    <xdr:sp macro="modRegionSelect.Region_Click" textlink="">
      <xdr:nvSpPr>
        <xdr:cNvPr id="454620" name="ShapeReg_6"/>
        <xdr:cNvSpPr>
          <a:spLocks/>
        </xdr:cNvSpPr>
      </xdr:nvSpPr>
      <xdr:spPr bwMode="auto">
        <a:xfrm>
          <a:off x="419100" y="2867025"/>
          <a:ext cx="247650" cy="238125"/>
        </a:xfrm>
        <a:custGeom>
          <a:avLst/>
          <a:gdLst>
            <a:gd name="T0" fmla="*/ 2147483647 w 26"/>
            <a:gd name="T1" fmla="*/ 2147483647 h 25"/>
            <a:gd name="T2" fmla="*/ 2147483647 w 26"/>
            <a:gd name="T3" fmla="*/ 2147483647 h 25"/>
            <a:gd name="T4" fmla="*/ 2147483647 w 26"/>
            <a:gd name="T5" fmla="*/ 2147483647 h 25"/>
            <a:gd name="T6" fmla="*/ 2147483647 w 26"/>
            <a:gd name="T7" fmla="*/ 0 h 25"/>
            <a:gd name="T8" fmla="*/ 2147483647 w 26"/>
            <a:gd name="T9" fmla="*/ 0 h 25"/>
            <a:gd name="T10" fmla="*/ 2147483647 w 26"/>
            <a:gd name="T11" fmla="*/ 2147483647 h 25"/>
            <a:gd name="T12" fmla="*/ 2147483647 w 26"/>
            <a:gd name="T13" fmla="*/ 2147483647 h 25"/>
            <a:gd name="T14" fmla="*/ 2147483647 w 26"/>
            <a:gd name="T15" fmla="*/ 2147483647 h 25"/>
            <a:gd name="T16" fmla="*/ 0 w 26"/>
            <a:gd name="T17" fmla="*/ 2147483647 h 25"/>
            <a:gd name="T18" fmla="*/ 2147483647 w 26"/>
            <a:gd name="T19" fmla="*/ 2147483647 h 25"/>
            <a:gd name="T20" fmla="*/ 2147483647 w 26"/>
            <a:gd name="T21" fmla="*/ 2147483647 h 25"/>
            <a:gd name="T22" fmla="*/ 2147483647 w 26"/>
            <a:gd name="T23" fmla="*/ 2147483647 h 25"/>
            <a:gd name="T24" fmla="*/ 2147483647 w 26"/>
            <a:gd name="T25" fmla="*/ 2147483647 h 25"/>
            <a:gd name="T26" fmla="*/ 2147483647 w 26"/>
            <a:gd name="T27" fmla="*/ 2147483647 h 25"/>
            <a:gd name="T28" fmla="*/ 2147483647 w 26"/>
            <a:gd name="T29" fmla="*/ 2147483647 h 25"/>
            <a:gd name="T30" fmla="*/ 2147483647 w 26"/>
            <a:gd name="T31" fmla="*/ 2147483647 h 25"/>
            <a:gd name="T32" fmla="*/ 2147483647 w 26"/>
            <a:gd name="T33" fmla="*/ 2147483647 h 25"/>
            <a:gd name="T34" fmla="*/ 2147483647 w 26"/>
            <a:gd name="T35" fmla="*/ 2147483647 h 25"/>
            <a:gd name="T36" fmla="*/ 2147483647 w 26"/>
            <a:gd name="T37" fmla="*/ 2147483647 h 25"/>
            <a:gd name="T38" fmla="*/ 2147483647 w 26"/>
            <a:gd name="T39" fmla="*/ 2147483647 h 25"/>
            <a:gd name="T40" fmla="*/ 2147483647 w 26"/>
            <a:gd name="T41" fmla="*/ 2147483647 h 25"/>
            <a:gd name="T42" fmla="*/ 2147483647 w 26"/>
            <a:gd name="T43" fmla="*/ 2147483647 h 25"/>
            <a:gd name="T44" fmla="*/ 2147483647 w 26"/>
            <a:gd name="T45" fmla="*/ 2147483647 h 25"/>
            <a:gd name="T46" fmla="*/ 2147483647 w 26"/>
            <a:gd name="T47" fmla="*/ 2147483647 h 25"/>
            <a:gd name="T48" fmla="*/ 2147483647 w 26"/>
            <a:gd name="T49" fmla="*/ 2147483647 h 25"/>
            <a:gd name="T50" fmla="*/ 2147483647 w 26"/>
            <a:gd name="T51" fmla="*/ 2147483647 h 25"/>
            <a:gd name="T52" fmla="*/ 2147483647 w 26"/>
            <a:gd name="T53" fmla="*/ 2147483647 h 25"/>
            <a:gd name="T54" fmla="*/ 2147483647 w 26"/>
            <a:gd name="T55" fmla="*/ 2147483647 h 25"/>
            <a:gd name="T56" fmla="*/ 2147483647 w 26"/>
            <a:gd name="T57" fmla="*/ 2147483647 h 25"/>
            <a:gd name="T58" fmla="*/ 2147483647 w 26"/>
            <a:gd name="T59" fmla="*/ 2147483647 h 25"/>
            <a:gd name="T60" fmla="*/ 2147483647 w 26"/>
            <a:gd name="T61" fmla="*/ 2147483647 h 25"/>
            <a:gd name="T62" fmla="*/ 2147483647 w 26"/>
            <a:gd name="T63" fmla="*/ 2147483647 h 25"/>
            <a:gd name="T64" fmla="*/ 2147483647 w 26"/>
            <a:gd name="T65" fmla="*/ 2147483647 h 25"/>
            <a:gd name="T66" fmla="*/ 2147483647 w 26"/>
            <a:gd name="T67" fmla="*/ 2147483647 h 25"/>
            <a:gd name="T68" fmla="*/ 2147483647 w 26"/>
            <a:gd name="T69" fmla="*/ 2147483647 h 25"/>
            <a:gd name="T70" fmla="*/ 2147483647 w 26"/>
            <a:gd name="T71" fmla="*/ 2147483647 h 25"/>
            <a:gd name="T72" fmla="*/ 2147483647 w 26"/>
            <a:gd name="T73" fmla="*/ 2147483647 h 25"/>
            <a:gd name="T74" fmla="*/ 2147483647 w 26"/>
            <a:gd name="T75" fmla="*/ 2147483647 h 25"/>
            <a:gd name="T76" fmla="*/ 2147483647 w 26"/>
            <a:gd name="T77" fmla="*/ 2147483647 h 25"/>
            <a:gd name="T78" fmla="*/ 2147483647 w 26"/>
            <a:gd name="T79" fmla="*/ 2147483647 h 25"/>
            <a:gd name="T80" fmla="*/ 2147483647 w 26"/>
            <a:gd name="T81" fmla="*/ 2147483647 h 25"/>
            <a:gd name="T82" fmla="*/ 2147483647 w 26"/>
            <a:gd name="T83" fmla="*/ 2147483647 h 25"/>
            <a:gd name="T84" fmla="*/ 2147483647 w 26"/>
            <a:gd name="T85" fmla="*/ 2147483647 h 25"/>
            <a:gd name="T86" fmla="*/ 2147483647 w 26"/>
            <a:gd name="T87" fmla="*/ 2147483647 h 25"/>
            <a:gd name="T88" fmla="*/ 2147483647 w 26"/>
            <a:gd name="T89" fmla="*/ 2147483647 h 25"/>
            <a:gd name="T90" fmla="*/ 2147483647 w 26"/>
            <a:gd name="T91" fmla="*/ 2147483647 h 25"/>
            <a:gd name="T92" fmla="*/ 2147483647 w 26"/>
            <a:gd name="T93" fmla="*/ 2147483647 h 25"/>
            <a:gd name="T94" fmla="*/ 2147483647 w 26"/>
            <a:gd name="T95" fmla="*/ 2147483647 h 25"/>
            <a:gd name="T96" fmla="*/ 2147483647 w 26"/>
            <a:gd name="T97" fmla="*/ 2147483647 h 25"/>
            <a:gd name="T98" fmla="*/ 2147483647 w 26"/>
            <a:gd name="T99" fmla="*/ 2147483647 h 25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26"/>
            <a:gd name="T151" fmla="*/ 0 h 25"/>
            <a:gd name="T152" fmla="*/ 26 w 26"/>
            <a:gd name="T153" fmla="*/ 25 h 25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26" h="25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266700</xdr:colOff>
      <xdr:row>18</xdr:row>
      <xdr:rowOff>47625</xdr:rowOff>
    </xdr:from>
    <xdr:to>
      <xdr:col>1</xdr:col>
      <xdr:colOff>523875</xdr:colOff>
      <xdr:row>19</xdr:row>
      <xdr:rowOff>133350</xdr:rowOff>
    </xdr:to>
    <xdr:sp macro="modRegionSelect.Region_Click" textlink="">
      <xdr:nvSpPr>
        <xdr:cNvPr id="454621" name="ShapeReg_29"/>
        <xdr:cNvSpPr>
          <a:spLocks/>
        </xdr:cNvSpPr>
      </xdr:nvSpPr>
      <xdr:spPr bwMode="auto">
        <a:xfrm>
          <a:off x="476250" y="3086100"/>
          <a:ext cx="257175" cy="247650"/>
        </a:xfrm>
        <a:custGeom>
          <a:avLst/>
          <a:gdLst>
            <a:gd name="T0" fmla="*/ 2147483647 w 27"/>
            <a:gd name="T1" fmla="*/ 2147483647 h 26"/>
            <a:gd name="T2" fmla="*/ 2147483647 w 27"/>
            <a:gd name="T3" fmla="*/ 2147483647 h 26"/>
            <a:gd name="T4" fmla="*/ 2147483647 w 27"/>
            <a:gd name="T5" fmla="*/ 2147483647 h 26"/>
            <a:gd name="T6" fmla="*/ 0 w 27"/>
            <a:gd name="T7" fmla="*/ 2147483647 h 26"/>
            <a:gd name="T8" fmla="*/ 2147483647 w 27"/>
            <a:gd name="T9" fmla="*/ 2147483647 h 26"/>
            <a:gd name="T10" fmla="*/ 2147483647 w 27"/>
            <a:gd name="T11" fmla="*/ 2147483647 h 26"/>
            <a:gd name="T12" fmla="*/ 2147483647 w 27"/>
            <a:gd name="T13" fmla="*/ 2147483647 h 26"/>
            <a:gd name="T14" fmla="*/ 2147483647 w 27"/>
            <a:gd name="T15" fmla="*/ 2147483647 h 26"/>
            <a:gd name="T16" fmla="*/ 2147483647 w 27"/>
            <a:gd name="T17" fmla="*/ 2147483647 h 26"/>
            <a:gd name="T18" fmla="*/ 2147483647 w 27"/>
            <a:gd name="T19" fmla="*/ 0 h 26"/>
            <a:gd name="T20" fmla="*/ 2147483647 w 27"/>
            <a:gd name="T21" fmla="*/ 0 h 26"/>
            <a:gd name="T22" fmla="*/ 2147483647 w 27"/>
            <a:gd name="T23" fmla="*/ 2147483647 h 26"/>
            <a:gd name="T24" fmla="*/ 2147483647 w 27"/>
            <a:gd name="T25" fmla="*/ 2147483647 h 26"/>
            <a:gd name="T26" fmla="*/ 2147483647 w 27"/>
            <a:gd name="T27" fmla="*/ 2147483647 h 26"/>
            <a:gd name="T28" fmla="*/ 2147483647 w 27"/>
            <a:gd name="T29" fmla="*/ 2147483647 h 26"/>
            <a:gd name="T30" fmla="*/ 2147483647 w 27"/>
            <a:gd name="T31" fmla="*/ 2147483647 h 26"/>
            <a:gd name="T32" fmla="*/ 2147483647 w 27"/>
            <a:gd name="T33" fmla="*/ 2147483647 h 26"/>
            <a:gd name="T34" fmla="*/ 2147483647 w 27"/>
            <a:gd name="T35" fmla="*/ 2147483647 h 26"/>
            <a:gd name="T36" fmla="*/ 2147483647 w 27"/>
            <a:gd name="T37" fmla="*/ 2147483647 h 26"/>
            <a:gd name="T38" fmla="*/ 2147483647 w 27"/>
            <a:gd name="T39" fmla="*/ 2147483647 h 26"/>
            <a:gd name="T40" fmla="*/ 2147483647 w 27"/>
            <a:gd name="T41" fmla="*/ 2147483647 h 26"/>
            <a:gd name="T42" fmla="*/ 2147483647 w 27"/>
            <a:gd name="T43" fmla="*/ 2147483647 h 26"/>
            <a:gd name="T44" fmla="*/ 2147483647 w 27"/>
            <a:gd name="T45" fmla="*/ 2147483647 h 26"/>
            <a:gd name="T46" fmla="*/ 2147483647 w 27"/>
            <a:gd name="T47" fmla="*/ 2147483647 h 26"/>
            <a:gd name="T48" fmla="*/ 2147483647 w 27"/>
            <a:gd name="T49" fmla="*/ 2147483647 h 26"/>
            <a:gd name="T50" fmla="*/ 2147483647 w 27"/>
            <a:gd name="T51" fmla="*/ 2147483647 h 26"/>
            <a:gd name="T52" fmla="*/ 2147483647 w 27"/>
            <a:gd name="T53" fmla="*/ 2147483647 h 26"/>
            <a:gd name="T54" fmla="*/ 2147483647 w 27"/>
            <a:gd name="T55" fmla="*/ 2147483647 h 26"/>
            <a:gd name="T56" fmla="*/ 2147483647 w 27"/>
            <a:gd name="T57" fmla="*/ 2147483647 h 26"/>
            <a:gd name="T58" fmla="*/ 2147483647 w 27"/>
            <a:gd name="T59" fmla="*/ 2147483647 h 26"/>
            <a:gd name="T60" fmla="*/ 2147483647 w 27"/>
            <a:gd name="T61" fmla="*/ 2147483647 h 26"/>
            <a:gd name="T62" fmla="*/ 2147483647 w 27"/>
            <a:gd name="T63" fmla="*/ 2147483647 h 26"/>
            <a:gd name="T64" fmla="*/ 2147483647 w 27"/>
            <a:gd name="T65" fmla="*/ 2147483647 h 26"/>
            <a:gd name="T66" fmla="*/ 2147483647 w 27"/>
            <a:gd name="T67" fmla="*/ 2147483647 h 26"/>
            <a:gd name="T68" fmla="*/ 2147483647 w 27"/>
            <a:gd name="T69" fmla="*/ 2147483647 h 26"/>
            <a:gd name="T70" fmla="*/ 2147483647 w 27"/>
            <a:gd name="T71" fmla="*/ 2147483647 h 26"/>
            <a:gd name="T72" fmla="*/ 2147483647 w 27"/>
            <a:gd name="T73" fmla="*/ 2147483647 h 26"/>
            <a:gd name="T74" fmla="*/ 2147483647 w 27"/>
            <a:gd name="T75" fmla="*/ 2147483647 h 26"/>
            <a:gd name="T76" fmla="*/ 2147483647 w 27"/>
            <a:gd name="T77" fmla="*/ 2147483647 h 26"/>
            <a:gd name="T78" fmla="*/ 2147483647 w 27"/>
            <a:gd name="T79" fmla="*/ 2147483647 h 26"/>
            <a:gd name="T80" fmla="*/ 2147483647 w 27"/>
            <a:gd name="T81" fmla="*/ 2147483647 h 26"/>
            <a:gd name="T82" fmla="*/ 2147483647 w 27"/>
            <a:gd name="T83" fmla="*/ 2147483647 h 26"/>
            <a:gd name="T84" fmla="*/ 2147483647 w 27"/>
            <a:gd name="T85" fmla="*/ 2147483647 h 26"/>
            <a:gd name="T86" fmla="*/ 2147483647 w 27"/>
            <a:gd name="T87" fmla="*/ 2147483647 h 2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7"/>
            <a:gd name="T133" fmla="*/ 0 h 26"/>
            <a:gd name="T134" fmla="*/ 27 w 27"/>
            <a:gd name="T135" fmla="*/ 26 h 26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7" h="26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19</xdr:row>
      <xdr:rowOff>38100</xdr:rowOff>
    </xdr:from>
    <xdr:to>
      <xdr:col>1</xdr:col>
      <xdr:colOff>466725</xdr:colOff>
      <xdr:row>20</xdr:row>
      <xdr:rowOff>133350</xdr:rowOff>
    </xdr:to>
    <xdr:sp macro="modRegionSelect.Region_Click" textlink="">
      <xdr:nvSpPr>
        <xdr:cNvPr id="454622" name="ShapeReg_5"/>
        <xdr:cNvSpPr>
          <a:spLocks/>
        </xdr:cNvSpPr>
      </xdr:nvSpPr>
      <xdr:spPr bwMode="auto">
        <a:xfrm>
          <a:off x="466725" y="3238500"/>
          <a:ext cx="209550" cy="257175"/>
        </a:xfrm>
        <a:custGeom>
          <a:avLst/>
          <a:gdLst>
            <a:gd name="T0" fmla="*/ 2147483647 w 22"/>
            <a:gd name="T1" fmla="*/ 2147483647 h 27"/>
            <a:gd name="T2" fmla="*/ 2147483647 w 22"/>
            <a:gd name="T3" fmla="*/ 2147483647 h 27"/>
            <a:gd name="T4" fmla="*/ 2147483647 w 22"/>
            <a:gd name="T5" fmla="*/ 2147483647 h 27"/>
            <a:gd name="T6" fmla="*/ 2147483647 w 22"/>
            <a:gd name="T7" fmla="*/ 2147483647 h 27"/>
            <a:gd name="T8" fmla="*/ 2147483647 w 22"/>
            <a:gd name="T9" fmla="*/ 2147483647 h 27"/>
            <a:gd name="T10" fmla="*/ 2147483647 w 22"/>
            <a:gd name="T11" fmla="*/ 2147483647 h 27"/>
            <a:gd name="T12" fmla="*/ 2147483647 w 22"/>
            <a:gd name="T13" fmla="*/ 2147483647 h 27"/>
            <a:gd name="T14" fmla="*/ 2147483647 w 22"/>
            <a:gd name="T15" fmla="*/ 2147483647 h 27"/>
            <a:gd name="T16" fmla="*/ 2147483647 w 22"/>
            <a:gd name="T17" fmla="*/ 2147483647 h 27"/>
            <a:gd name="T18" fmla="*/ 2147483647 w 22"/>
            <a:gd name="T19" fmla="*/ 2147483647 h 27"/>
            <a:gd name="T20" fmla="*/ 0 w 22"/>
            <a:gd name="T21" fmla="*/ 2147483647 h 27"/>
            <a:gd name="T22" fmla="*/ 2147483647 w 22"/>
            <a:gd name="T23" fmla="*/ 0 h 27"/>
            <a:gd name="T24" fmla="*/ 2147483647 w 22"/>
            <a:gd name="T25" fmla="*/ 2147483647 h 27"/>
            <a:gd name="T26" fmla="*/ 2147483647 w 22"/>
            <a:gd name="T27" fmla="*/ 2147483647 h 27"/>
            <a:gd name="T28" fmla="*/ 2147483647 w 22"/>
            <a:gd name="T29" fmla="*/ 0 h 27"/>
            <a:gd name="T30" fmla="*/ 2147483647 w 22"/>
            <a:gd name="T31" fmla="*/ 2147483647 h 27"/>
            <a:gd name="T32" fmla="*/ 2147483647 w 22"/>
            <a:gd name="T33" fmla="*/ 2147483647 h 27"/>
            <a:gd name="T34" fmla="*/ 2147483647 w 22"/>
            <a:gd name="T35" fmla="*/ 2147483647 h 27"/>
            <a:gd name="T36" fmla="*/ 2147483647 w 22"/>
            <a:gd name="T37" fmla="*/ 2147483647 h 27"/>
            <a:gd name="T38" fmla="*/ 2147483647 w 22"/>
            <a:gd name="T39" fmla="*/ 2147483647 h 27"/>
            <a:gd name="T40" fmla="*/ 2147483647 w 22"/>
            <a:gd name="T41" fmla="*/ 2147483647 h 27"/>
            <a:gd name="T42" fmla="*/ 2147483647 w 22"/>
            <a:gd name="T43" fmla="*/ 2147483647 h 27"/>
            <a:gd name="T44" fmla="*/ 2147483647 w 22"/>
            <a:gd name="T45" fmla="*/ 2147483647 h 27"/>
            <a:gd name="T46" fmla="*/ 2147483647 w 22"/>
            <a:gd name="T47" fmla="*/ 2147483647 h 27"/>
            <a:gd name="T48" fmla="*/ 2147483647 w 22"/>
            <a:gd name="T49" fmla="*/ 2147483647 h 27"/>
            <a:gd name="T50" fmla="*/ 2147483647 w 22"/>
            <a:gd name="T51" fmla="*/ 2147483647 h 27"/>
            <a:gd name="T52" fmla="*/ 2147483647 w 22"/>
            <a:gd name="T53" fmla="*/ 2147483647 h 27"/>
            <a:gd name="T54" fmla="*/ 2147483647 w 22"/>
            <a:gd name="T55" fmla="*/ 2147483647 h 27"/>
            <a:gd name="T56" fmla="*/ 2147483647 w 22"/>
            <a:gd name="T57" fmla="*/ 2147483647 h 27"/>
            <a:gd name="T58" fmla="*/ 2147483647 w 22"/>
            <a:gd name="T59" fmla="*/ 2147483647 h 27"/>
            <a:gd name="T60" fmla="*/ 2147483647 w 22"/>
            <a:gd name="T61" fmla="*/ 2147483647 h 27"/>
            <a:gd name="T62" fmla="*/ 2147483647 w 22"/>
            <a:gd name="T63" fmla="*/ 2147483647 h 27"/>
            <a:gd name="T64" fmla="*/ 2147483647 w 22"/>
            <a:gd name="T65" fmla="*/ 2147483647 h 27"/>
            <a:gd name="T66" fmla="*/ 2147483647 w 22"/>
            <a:gd name="T67" fmla="*/ 2147483647 h 27"/>
            <a:gd name="T68" fmla="*/ 2147483647 w 22"/>
            <a:gd name="T69" fmla="*/ 2147483647 h 27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22"/>
            <a:gd name="T106" fmla="*/ 0 h 27"/>
            <a:gd name="T107" fmla="*/ 22 w 22"/>
            <a:gd name="T108" fmla="*/ 27 h 27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22" h="27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400050</xdr:colOff>
      <xdr:row>19</xdr:row>
      <xdr:rowOff>85725</xdr:rowOff>
    </xdr:from>
    <xdr:to>
      <xdr:col>2</xdr:col>
      <xdr:colOff>95250</xdr:colOff>
      <xdr:row>21</xdr:row>
      <xdr:rowOff>66675</xdr:rowOff>
    </xdr:to>
    <xdr:sp macro="modRegionSelect.Region_Click" textlink="">
      <xdr:nvSpPr>
        <xdr:cNvPr id="454623" name="ShapeReg_10"/>
        <xdr:cNvSpPr>
          <a:spLocks/>
        </xdr:cNvSpPr>
      </xdr:nvSpPr>
      <xdr:spPr bwMode="auto">
        <a:xfrm>
          <a:off x="609600" y="3286125"/>
          <a:ext cx="304800" cy="304800"/>
        </a:xfrm>
        <a:custGeom>
          <a:avLst/>
          <a:gdLst>
            <a:gd name="T0" fmla="*/ 0 w 32"/>
            <a:gd name="T1" fmla="*/ 2147483647 h 32"/>
            <a:gd name="T2" fmla="*/ 2147483647 w 32"/>
            <a:gd name="T3" fmla="*/ 2147483647 h 32"/>
            <a:gd name="T4" fmla="*/ 2147483647 w 32"/>
            <a:gd name="T5" fmla="*/ 2147483647 h 32"/>
            <a:gd name="T6" fmla="*/ 2147483647 w 32"/>
            <a:gd name="T7" fmla="*/ 2147483647 h 32"/>
            <a:gd name="T8" fmla="*/ 2147483647 w 32"/>
            <a:gd name="T9" fmla="*/ 2147483647 h 32"/>
            <a:gd name="T10" fmla="*/ 2147483647 w 32"/>
            <a:gd name="T11" fmla="*/ 2147483647 h 32"/>
            <a:gd name="T12" fmla="*/ 2147483647 w 32"/>
            <a:gd name="T13" fmla="*/ 2147483647 h 32"/>
            <a:gd name="T14" fmla="*/ 2147483647 w 32"/>
            <a:gd name="T15" fmla="*/ 2147483647 h 32"/>
            <a:gd name="T16" fmla="*/ 2147483647 w 32"/>
            <a:gd name="T17" fmla="*/ 2147483647 h 32"/>
            <a:gd name="T18" fmla="*/ 2147483647 w 32"/>
            <a:gd name="T19" fmla="*/ 2147483647 h 32"/>
            <a:gd name="T20" fmla="*/ 2147483647 w 32"/>
            <a:gd name="T21" fmla="*/ 2147483647 h 32"/>
            <a:gd name="T22" fmla="*/ 2147483647 w 32"/>
            <a:gd name="T23" fmla="*/ 2147483647 h 32"/>
            <a:gd name="T24" fmla="*/ 2147483647 w 32"/>
            <a:gd name="T25" fmla="*/ 2147483647 h 32"/>
            <a:gd name="T26" fmla="*/ 2147483647 w 32"/>
            <a:gd name="T27" fmla="*/ 2147483647 h 32"/>
            <a:gd name="T28" fmla="*/ 2147483647 w 32"/>
            <a:gd name="T29" fmla="*/ 2147483647 h 32"/>
            <a:gd name="T30" fmla="*/ 2147483647 w 32"/>
            <a:gd name="T31" fmla="*/ 2147483647 h 32"/>
            <a:gd name="T32" fmla="*/ 2147483647 w 32"/>
            <a:gd name="T33" fmla="*/ 2147483647 h 32"/>
            <a:gd name="T34" fmla="*/ 2147483647 w 32"/>
            <a:gd name="T35" fmla="*/ 2147483647 h 32"/>
            <a:gd name="T36" fmla="*/ 2147483647 w 32"/>
            <a:gd name="T37" fmla="*/ 0 h 32"/>
            <a:gd name="T38" fmla="*/ 2147483647 w 32"/>
            <a:gd name="T39" fmla="*/ 0 h 32"/>
            <a:gd name="T40" fmla="*/ 2147483647 w 32"/>
            <a:gd name="T41" fmla="*/ 2147483647 h 32"/>
            <a:gd name="T42" fmla="*/ 2147483647 w 32"/>
            <a:gd name="T43" fmla="*/ 2147483647 h 32"/>
            <a:gd name="T44" fmla="*/ 2147483647 w 32"/>
            <a:gd name="T45" fmla="*/ 2147483647 h 32"/>
            <a:gd name="T46" fmla="*/ 2147483647 w 32"/>
            <a:gd name="T47" fmla="*/ 2147483647 h 32"/>
            <a:gd name="T48" fmla="*/ 2147483647 w 32"/>
            <a:gd name="T49" fmla="*/ 2147483647 h 32"/>
            <a:gd name="T50" fmla="*/ 2147483647 w 32"/>
            <a:gd name="T51" fmla="*/ 2147483647 h 32"/>
            <a:gd name="T52" fmla="*/ 2147483647 w 32"/>
            <a:gd name="T53" fmla="*/ 2147483647 h 32"/>
            <a:gd name="T54" fmla="*/ 2147483647 w 32"/>
            <a:gd name="T55" fmla="*/ 2147483647 h 32"/>
            <a:gd name="T56" fmla="*/ 2147483647 w 32"/>
            <a:gd name="T57" fmla="*/ 2147483647 h 32"/>
            <a:gd name="T58" fmla="*/ 2147483647 w 32"/>
            <a:gd name="T59" fmla="*/ 2147483647 h 32"/>
            <a:gd name="T60" fmla="*/ 2147483647 w 32"/>
            <a:gd name="T61" fmla="*/ 2147483647 h 32"/>
            <a:gd name="T62" fmla="*/ 2147483647 w 32"/>
            <a:gd name="T63" fmla="*/ 2147483647 h 32"/>
            <a:gd name="T64" fmla="*/ 2147483647 w 32"/>
            <a:gd name="T65" fmla="*/ 2147483647 h 32"/>
            <a:gd name="T66" fmla="*/ 2147483647 w 32"/>
            <a:gd name="T67" fmla="*/ 2147483647 h 32"/>
            <a:gd name="T68" fmla="*/ 2147483647 w 32"/>
            <a:gd name="T69" fmla="*/ 2147483647 h 32"/>
            <a:gd name="T70" fmla="*/ 2147483647 w 32"/>
            <a:gd name="T71" fmla="*/ 2147483647 h 32"/>
            <a:gd name="T72" fmla="*/ 2147483647 w 32"/>
            <a:gd name="T73" fmla="*/ 2147483647 h 32"/>
            <a:gd name="T74" fmla="*/ 2147483647 w 32"/>
            <a:gd name="T75" fmla="*/ 2147483647 h 32"/>
            <a:gd name="T76" fmla="*/ 2147483647 w 32"/>
            <a:gd name="T77" fmla="*/ 2147483647 h 32"/>
            <a:gd name="T78" fmla="*/ 2147483647 w 32"/>
            <a:gd name="T79" fmla="*/ 2147483647 h 32"/>
            <a:gd name="T80" fmla="*/ 2147483647 w 32"/>
            <a:gd name="T81" fmla="*/ 2147483647 h 32"/>
            <a:gd name="T82" fmla="*/ 2147483647 w 32"/>
            <a:gd name="T83" fmla="*/ 2147483647 h 32"/>
            <a:gd name="T84" fmla="*/ 2147483647 w 32"/>
            <a:gd name="T85" fmla="*/ 2147483647 h 32"/>
            <a:gd name="T86" fmla="*/ 2147483647 w 32"/>
            <a:gd name="T87" fmla="*/ 2147483647 h 32"/>
            <a:gd name="T88" fmla="*/ 2147483647 w 32"/>
            <a:gd name="T89" fmla="*/ 2147483647 h 32"/>
            <a:gd name="T90" fmla="*/ 2147483647 w 32"/>
            <a:gd name="T91" fmla="*/ 2147483647 h 32"/>
            <a:gd name="T92" fmla="*/ 2147483647 w 32"/>
            <a:gd name="T93" fmla="*/ 2147483647 h 32"/>
            <a:gd name="T94" fmla="*/ 2147483647 w 32"/>
            <a:gd name="T95" fmla="*/ 2147483647 h 32"/>
            <a:gd name="T96" fmla="*/ 2147483647 w 32"/>
            <a:gd name="T97" fmla="*/ 2147483647 h 32"/>
            <a:gd name="T98" fmla="*/ 2147483647 w 32"/>
            <a:gd name="T99" fmla="*/ 2147483647 h 32"/>
            <a:gd name="T100" fmla="*/ 2147483647 w 32"/>
            <a:gd name="T101" fmla="*/ 2147483647 h 32"/>
            <a:gd name="T102" fmla="*/ 2147483647 w 32"/>
            <a:gd name="T103" fmla="*/ 2147483647 h 32"/>
            <a:gd name="T104" fmla="*/ 0 w 32"/>
            <a:gd name="T105" fmla="*/ 2147483647 h 32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32"/>
            <a:gd name="T160" fmla="*/ 0 h 32"/>
            <a:gd name="T161" fmla="*/ 32 w 32"/>
            <a:gd name="T162" fmla="*/ 32 h 32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32" h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24</xdr:row>
      <xdr:rowOff>47625</xdr:rowOff>
    </xdr:from>
    <xdr:to>
      <xdr:col>1</xdr:col>
      <xdr:colOff>200025</xdr:colOff>
      <xdr:row>25</xdr:row>
      <xdr:rowOff>38100</xdr:rowOff>
    </xdr:to>
    <xdr:sp macro="modRegionSelect.Region_Click" textlink="">
      <xdr:nvSpPr>
        <xdr:cNvPr id="454624" name="ShapeReg_22"/>
        <xdr:cNvSpPr>
          <a:spLocks/>
        </xdr:cNvSpPr>
      </xdr:nvSpPr>
      <xdr:spPr bwMode="auto">
        <a:xfrm>
          <a:off x="247650" y="4057650"/>
          <a:ext cx="161925" cy="152400"/>
        </a:xfrm>
        <a:custGeom>
          <a:avLst/>
          <a:gdLst>
            <a:gd name="T0" fmla="*/ 2147483647 w 17"/>
            <a:gd name="T1" fmla="*/ 2147483647 h 16"/>
            <a:gd name="T2" fmla="*/ 2147483647 w 17"/>
            <a:gd name="T3" fmla="*/ 2147483647 h 16"/>
            <a:gd name="T4" fmla="*/ 2147483647 w 17"/>
            <a:gd name="T5" fmla="*/ 2147483647 h 16"/>
            <a:gd name="T6" fmla="*/ 2147483647 w 17"/>
            <a:gd name="T7" fmla="*/ 2147483647 h 16"/>
            <a:gd name="T8" fmla="*/ 0 w 17"/>
            <a:gd name="T9" fmla="*/ 2147483647 h 16"/>
            <a:gd name="T10" fmla="*/ 0 w 17"/>
            <a:gd name="T11" fmla="*/ 2147483647 h 16"/>
            <a:gd name="T12" fmla="*/ 2147483647 w 17"/>
            <a:gd name="T13" fmla="*/ 2147483647 h 16"/>
            <a:gd name="T14" fmla="*/ 2147483647 w 17"/>
            <a:gd name="T15" fmla="*/ 2147483647 h 16"/>
            <a:gd name="T16" fmla="*/ 2147483647 w 17"/>
            <a:gd name="T17" fmla="*/ 0 h 16"/>
            <a:gd name="T18" fmla="*/ 2147483647 w 17"/>
            <a:gd name="T19" fmla="*/ 0 h 16"/>
            <a:gd name="T20" fmla="*/ 2147483647 w 17"/>
            <a:gd name="T21" fmla="*/ 2147483647 h 16"/>
            <a:gd name="T22" fmla="*/ 2147483647 w 17"/>
            <a:gd name="T23" fmla="*/ 2147483647 h 16"/>
            <a:gd name="T24" fmla="*/ 2147483647 w 17"/>
            <a:gd name="T25" fmla="*/ 2147483647 h 16"/>
            <a:gd name="T26" fmla="*/ 2147483647 w 17"/>
            <a:gd name="T27" fmla="*/ 2147483647 h 16"/>
            <a:gd name="T28" fmla="*/ 2147483647 w 17"/>
            <a:gd name="T29" fmla="*/ 2147483647 h 16"/>
            <a:gd name="T30" fmla="*/ 2147483647 w 17"/>
            <a:gd name="T31" fmla="*/ 2147483647 h 16"/>
            <a:gd name="T32" fmla="*/ 2147483647 w 17"/>
            <a:gd name="T33" fmla="*/ 2147483647 h 16"/>
            <a:gd name="T34" fmla="*/ 2147483647 w 17"/>
            <a:gd name="T35" fmla="*/ 2147483647 h 16"/>
            <a:gd name="T36" fmla="*/ 2147483647 w 17"/>
            <a:gd name="T37" fmla="*/ 2147483647 h 16"/>
            <a:gd name="T38" fmla="*/ 2147483647 w 17"/>
            <a:gd name="T39" fmla="*/ 2147483647 h 16"/>
            <a:gd name="T40" fmla="*/ 2147483647 w 17"/>
            <a:gd name="T41" fmla="*/ 2147483647 h 16"/>
            <a:gd name="T42" fmla="*/ 2147483647 w 17"/>
            <a:gd name="T43" fmla="*/ 2147483647 h 16"/>
            <a:gd name="T44" fmla="*/ 2147483647 w 17"/>
            <a:gd name="T45" fmla="*/ 2147483647 h 16"/>
            <a:gd name="T46" fmla="*/ 2147483647 w 17"/>
            <a:gd name="T47" fmla="*/ 2147483647 h 16"/>
            <a:gd name="T48" fmla="*/ 2147483647 w 17"/>
            <a:gd name="T49" fmla="*/ 2147483647 h 16"/>
            <a:gd name="T50" fmla="*/ 2147483647 w 17"/>
            <a:gd name="T51" fmla="*/ 2147483647 h 16"/>
            <a:gd name="T52" fmla="*/ 2147483647 w 17"/>
            <a:gd name="T53" fmla="*/ 2147483647 h 16"/>
            <a:gd name="T54" fmla="*/ 2147483647 w 17"/>
            <a:gd name="T55" fmla="*/ 2147483647 h 1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7"/>
            <a:gd name="T85" fmla="*/ 0 h 16"/>
            <a:gd name="T86" fmla="*/ 17 w 17"/>
            <a:gd name="T87" fmla="*/ 16 h 16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7" h="16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25</xdr:row>
      <xdr:rowOff>76200</xdr:rowOff>
    </xdr:from>
    <xdr:to>
      <xdr:col>1</xdr:col>
      <xdr:colOff>304800</xdr:colOff>
      <xdr:row>26</xdr:row>
      <xdr:rowOff>47625</xdr:rowOff>
    </xdr:to>
    <xdr:sp macro="modRegionSelect.Region_Click" textlink="">
      <xdr:nvSpPr>
        <xdr:cNvPr id="454625" name="ShapeReg_58"/>
        <xdr:cNvSpPr>
          <a:spLocks/>
        </xdr:cNvSpPr>
      </xdr:nvSpPr>
      <xdr:spPr bwMode="auto">
        <a:xfrm>
          <a:off x="371475" y="4248150"/>
          <a:ext cx="142875" cy="133350"/>
        </a:xfrm>
        <a:custGeom>
          <a:avLst/>
          <a:gdLst>
            <a:gd name="T0" fmla="*/ 0 w 15"/>
            <a:gd name="T1" fmla="*/ 2147483647 h 14"/>
            <a:gd name="T2" fmla="*/ 2147483647 w 15"/>
            <a:gd name="T3" fmla="*/ 2147483647 h 14"/>
            <a:gd name="T4" fmla="*/ 2147483647 w 15"/>
            <a:gd name="T5" fmla="*/ 2147483647 h 14"/>
            <a:gd name="T6" fmla="*/ 2147483647 w 15"/>
            <a:gd name="T7" fmla="*/ 2147483647 h 14"/>
            <a:gd name="T8" fmla="*/ 2147483647 w 15"/>
            <a:gd name="T9" fmla="*/ 2147483647 h 14"/>
            <a:gd name="T10" fmla="*/ 2147483647 w 15"/>
            <a:gd name="T11" fmla="*/ 2147483647 h 14"/>
            <a:gd name="T12" fmla="*/ 2147483647 w 15"/>
            <a:gd name="T13" fmla="*/ 2147483647 h 14"/>
            <a:gd name="T14" fmla="*/ 2147483647 w 15"/>
            <a:gd name="T15" fmla="*/ 2147483647 h 14"/>
            <a:gd name="T16" fmla="*/ 2147483647 w 15"/>
            <a:gd name="T17" fmla="*/ 2147483647 h 14"/>
            <a:gd name="T18" fmla="*/ 2147483647 w 15"/>
            <a:gd name="T19" fmla="*/ 2147483647 h 14"/>
            <a:gd name="T20" fmla="*/ 2147483647 w 15"/>
            <a:gd name="T21" fmla="*/ 2147483647 h 14"/>
            <a:gd name="T22" fmla="*/ 2147483647 w 15"/>
            <a:gd name="T23" fmla="*/ 2147483647 h 14"/>
            <a:gd name="T24" fmla="*/ 2147483647 w 15"/>
            <a:gd name="T25" fmla="*/ 2147483647 h 14"/>
            <a:gd name="T26" fmla="*/ 2147483647 w 15"/>
            <a:gd name="T27" fmla="*/ 2147483647 h 14"/>
            <a:gd name="T28" fmla="*/ 2147483647 w 15"/>
            <a:gd name="T29" fmla="*/ 0 h 14"/>
            <a:gd name="T30" fmla="*/ 2147483647 w 15"/>
            <a:gd name="T31" fmla="*/ 2147483647 h 14"/>
            <a:gd name="T32" fmla="*/ 2147483647 w 15"/>
            <a:gd name="T33" fmla="*/ 2147483647 h 14"/>
            <a:gd name="T34" fmla="*/ 2147483647 w 15"/>
            <a:gd name="T35" fmla="*/ 2147483647 h 14"/>
            <a:gd name="T36" fmla="*/ 2147483647 w 15"/>
            <a:gd name="T37" fmla="*/ 2147483647 h 14"/>
            <a:gd name="T38" fmla="*/ 2147483647 w 15"/>
            <a:gd name="T39" fmla="*/ 2147483647 h 14"/>
            <a:gd name="T40" fmla="*/ 2147483647 w 15"/>
            <a:gd name="T41" fmla="*/ 2147483647 h 14"/>
            <a:gd name="T42" fmla="*/ 2147483647 w 15"/>
            <a:gd name="T43" fmla="*/ 2147483647 h 14"/>
            <a:gd name="T44" fmla="*/ 2147483647 w 15"/>
            <a:gd name="T45" fmla="*/ 2147483647 h 14"/>
            <a:gd name="T46" fmla="*/ 2147483647 w 15"/>
            <a:gd name="T47" fmla="*/ 2147483647 h 14"/>
            <a:gd name="T48" fmla="*/ 0 w 15"/>
            <a:gd name="T49" fmla="*/ 2147483647 h 14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5"/>
            <a:gd name="T76" fmla="*/ 0 h 14"/>
            <a:gd name="T77" fmla="*/ 15 w 15"/>
            <a:gd name="T78" fmla="*/ 14 h 14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5" h="14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25</xdr:row>
      <xdr:rowOff>123825</xdr:rowOff>
    </xdr:from>
    <xdr:to>
      <xdr:col>1</xdr:col>
      <xdr:colOff>314325</xdr:colOff>
      <xdr:row>26</xdr:row>
      <xdr:rowOff>76200</xdr:rowOff>
    </xdr:to>
    <xdr:sp macro="modRegionSelect.Region_Click" textlink="">
      <xdr:nvSpPr>
        <xdr:cNvPr id="454626" name="ShapeReg_51"/>
        <xdr:cNvSpPr>
          <a:spLocks/>
        </xdr:cNvSpPr>
      </xdr:nvSpPr>
      <xdr:spPr bwMode="auto">
        <a:xfrm>
          <a:off x="438150" y="4295775"/>
          <a:ext cx="85725" cy="114300"/>
        </a:xfrm>
        <a:custGeom>
          <a:avLst/>
          <a:gdLst>
            <a:gd name="T0" fmla="*/ 2147483647 w 9"/>
            <a:gd name="T1" fmla="*/ 2147483647 h 12"/>
            <a:gd name="T2" fmla="*/ 2147483647 w 9"/>
            <a:gd name="T3" fmla="*/ 2147483647 h 12"/>
            <a:gd name="T4" fmla="*/ 2147483647 w 9"/>
            <a:gd name="T5" fmla="*/ 2147483647 h 12"/>
            <a:gd name="T6" fmla="*/ 2147483647 w 9"/>
            <a:gd name="T7" fmla="*/ 2147483647 h 12"/>
            <a:gd name="T8" fmla="*/ 2147483647 w 9"/>
            <a:gd name="T9" fmla="*/ 2147483647 h 12"/>
            <a:gd name="T10" fmla="*/ 0 w 9"/>
            <a:gd name="T11" fmla="*/ 2147483647 h 12"/>
            <a:gd name="T12" fmla="*/ 2147483647 w 9"/>
            <a:gd name="T13" fmla="*/ 2147483647 h 12"/>
            <a:gd name="T14" fmla="*/ 2147483647 w 9"/>
            <a:gd name="T15" fmla="*/ 2147483647 h 12"/>
            <a:gd name="T16" fmla="*/ 2147483647 w 9"/>
            <a:gd name="T17" fmla="*/ 2147483647 h 12"/>
            <a:gd name="T18" fmla="*/ 2147483647 w 9"/>
            <a:gd name="T19" fmla="*/ 2147483647 h 12"/>
            <a:gd name="T20" fmla="*/ 2147483647 w 9"/>
            <a:gd name="T21" fmla="*/ 2147483647 h 12"/>
            <a:gd name="T22" fmla="*/ 2147483647 w 9"/>
            <a:gd name="T23" fmla="*/ 0 h 12"/>
            <a:gd name="T24" fmla="*/ 2147483647 w 9"/>
            <a:gd name="T25" fmla="*/ 2147483647 h 12"/>
            <a:gd name="T26" fmla="*/ 2147483647 w 9"/>
            <a:gd name="T27" fmla="*/ 2147483647 h 12"/>
            <a:gd name="T28" fmla="*/ 2147483647 w 9"/>
            <a:gd name="T29" fmla="*/ 2147483647 h 12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9"/>
            <a:gd name="T46" fmla="*/ 0 h 12"/>
            <a:gd name="T47" fmla="*/ 9 w 9"/>
            <a:gd name="T48" fmla="*/ 12 h 12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9" h="12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47625</xdr:rowOff>
    </xdr:from>
    <xdr:to>
      <xdr:col>1</xdr:col>
      <xdr:colOff>495300</xdr:colOff>
      <xdr:row>28</xdr:row>
      <xdr:rowOff>0</xdr:rowOff>
    </xdr:to>
    <xdr:sp macro="modRegionSelect.Region_Click" textlink="">
      <xdr:nvSpPr>
        <xdr:cNvPr id="454627" name="ShapeReg_50"/>
        <xdr:cNvSpPr>
          <a:spLocks/>
        </xdr:cNvSpPr>
      </xdr:nvSpPr>
      <xdr:spPr bwMode="auto">
        <a:xfrm>
          <a:off x="466725" y="4219575"/>
          <a:ext cx="238125" cy="438150"/>
        </a:xfrm>
        <a:custGeom>
          <a:avLst/>
          <a:gdLst>
            <a:gd name="T0" fmla="*/ 2147483647 w 25"/>
            <a:gd name="T1" fmla="*/ 2147483647 h 46"/>
            <a:gd name="T2" fmla="*/ 2147483647 w 25"/>
            <a:gd name="T3" fmla="*/ 2147483647 h 46"/>
            <a:gd name="T4" fmla="*/ 2147483647 w 25"/>
            <a:gd name="T5" fmla="*/ 2147483647 h 46"/>
            <a:gd name="T6" fmla="*/ 2147483647 w 25"/>
            <a:gd name="T7" fmla="*/ 2147483647 h 46"/>
            <a:gd name="T8" fmla="*/ 2147483647 w 25"/>
            <a:gd name="T9" fmla="*/ 2147483647 h 46"/>
            <a:gd name="T10" fmla="*/ 2147483647 w 25"/>
            <a:gd name="T11" fmla="*/ 2147483647 h 46"/>
            <a:gd name="T12" fmla="*/ 2147483647 w 25"/>
            <a:gd name="T13" fmla="*/ 2147483647 h 46"/>
            <a:gd name="T14" fmla="*/ 2147483647 w 25"/>
            <a:gd name="T15" fmla="*/ 2147483647 h 46"/>
            <a:gd name="T16" fmla="*/ 2147483647 w 25"/>
            <a:gd name="T17" fmla="*/ 2147483647 h 46"/>
            <a:gd name="T18" fmla="*/ 2147483647 w 25"/>
            <a:gd name="T19" fmla="*/ 2147483647 h 46"/>
            <a:gd name="T20" fmla="*/ 2147483647 w 25"/>
            <a:gd name="T21" fmla="*/ 2147483647 h 46"/>
            <a:gd name="T22" fmla="*/ 2147483647 w 25"/>
            <a:gd name="T23" fmla="*/ 2147483647 h 46"/>
            <a:gd name="T24" fmla="*/ 2147483647 w 25"/>
            <a:gd name="T25" fmla="*/ 2147483647 h 46"/>
            <a:gd name="T26" fmla="*/ 2147483647 w 25"/>
            <a:gd name="T27" fmla="*/ 2147483647 h 46"/>
            <a:gd name="T28" fmla="*/ 2147483647 w 25"/>
            <a:gd name="T29" fmla="*/ 2147483647 h 46"/>
            <a:gd name="T30" fmla="*/ 2147483647 w 25"/>
            <a:gd name="T31" fmla="*/ 2147483647 h 46"/>
            <a:gd name="T32" fmla="*/ 2147483647 w 25"/>
            <a:gd name="T33" fmla="*/ 2147483647 h 46"/>
            <a:gd name="T34" fmla="*/ 2147483647 w 25"/>
            <a:gd name="T35" fmla="*/ 2147483647 h 46"/>
            <a:gd name="T36" fmla="*/ 2147483647 w 25"/>
            <a:gd name="T37" fmla="*/ 2147483647 h 46"/>
            <a:gd name="T38" fmla="*/ 2147483647 w 25"/>
            <a:gd name="T39" fmla="*/ 2147483647 h 46"/>
            <a:gd name="T40" fmla="*/ 2147483647 w 25"/>
            <a:gd name="T41" fmla="*/ 2147483647 h 46"/>
            <a:gd name="T42" fmla="*/ 2147483647 w 25"/>
            <a:gd name="T43" fmla="*/ 2147483647 h 46"/>
            <a:gd name="T44" fmla="*/ 2147483647 w 25"/>
            <a:gd name="T45" fmla="*/ 2147483647 h 46"/>
            <a:gd name="T46" fmla="*/ 2147483647 w 25"/>
            <a:gd name="T47" fmla="*/ 2147483647 h 46"/>
            <a:gd name="T48" fmla="*/ 2147483647 w 25"/>
            <a:gd name="T49" fmla="*/ 2147483647 h 46"/>
            <a:gd name="T50" fmla="*/ 0 w 25"/>
            <a:gd name="T51" fmla="*/ 2147483647 h 46"/>
            <a:gd name="T52" fmla="*/ 2147483647 w 25"/>
            <a:gd name="T53" fmla="*/ 2147483647 h 46"/>
            <a:gd name="T54" fmla="*/ 2147483647 w 25"/>
            <a:gd name="T55" fmla="*/ 2147483647 h 46"/>
            <a:gd name="T56" fmla="*/ 2147483647 w 25"/>
            <a:gd name="T57" fmla="*/ 2147483647 h 46"/>
            <a:gd name="T58" fmla="*/ 2147483647 w 25"/>
            <a:gd name="T59" fmla="*/ 2147483647 h 46"/>
            <a:gd name="T60" fmla="*/ 2147483647 w 25"/>
            <a:gd name="T61" fmla="*/ 2147483647 h 46"/>
            <a:gd name="T62" fmla="*/ 2147483647 w 25"/>
            <a:gd name="T63" fmla="*/ 2147483647 h 46"/>
            <a:gd name="T64" fmla="*/ 2147483647 w 25"/>
            <a:gd name="T65" fmla="*/ 2147483647 h 46"/>
            <a:gd name="T66" fmla="*/ 2147483647 w 25"/>
            <a:gd name="T67" fmla="*/ 2147483647 h 46"/>
            <a:gd name="T68" fmla="*/ 2147483647 w 25"/>
            <a:gd name="T69" fmla="*/ 2147483647 h 46"/>
            <a:gd name="T70" fmla="*/ 2147483647 w 25"/>
            <a:gd name="T71" fmla="*/ 2147483647 h 46"/>
            <a:gd name="T72" fmla="*/ 2147483647 w 25"/>
            <a:gd name="T73" fmla="*/ 2147483647 h 46"/>
            <a:gd name="T74" fmla="*/ 2147483647 w 25"/>
            <a:gd name="T75" fmla="*/ 2147483647 h 46"/>
            <a:gd name="T76" fmla="*/ 2147483647 w 25"/>
            <a:gd name="T77" fmla="*/ 2147483647 h 46"/>
            <a:gd name="T78" fmla="*/ 2147483647 w 25"/>
            <a:gd name="T79" fmla="*/ 2147483647 h 46"/>
            <a:gd name="T80" fmla="*/ 2147483647 w 25"/>
            <a:gd name="T81" fmla="*/ 2147483647 h 46"/>
            <a:gd name="T82" fmla="*/ 2147483647 w 25"/>
            <a:gd name="T83" fmla="*/ 2147483647 h 46"/>
            <a:gd name="T84" fmla="*/ 2147483647 w 25"/>
            <a:gd name="T85" fmla="*/ 2147483647 h 46"/>
            <a:gd name="T86" fmla="*/ 2147483647 w 25"/>
            <a:gd name="T87" fmla="*/ 2147483647 h 46"/>
            <a:gd name="T88" fmla="*/ 2147483647 w 25"/>
            <a:gd name="T89" fmla="*/ 2147483647 h 46"/>
            <a:gd name="T90" fmla="*/ 2147483647 w 25"/>
            <a:gd name="T91" fmla="*/ 2147483647 h 46"/>
            <a:gd name="T92" fmla="*/ 2147483647 w 25"/>
            <a:gd name="T93" fmla="*/ 2147483647 h 46"/>
            <a:gd name="T94" fmla="*/ 2147483647 w 25"/>
            <a:gd name="T95" fmla="*/ 2147483647 h 46"/>
            <a:gd name="T96" fmla="*/ 2147483647 w 25"/>
            <a:gd name="T97" fmla="*/ 2147483647 h 46"/>
            <a:gd name="T98" fmla="*/ 2147483647 w 25"/>
            <a:gd name="T99" fmla="*/ 0 h 46"/>
            <a:gd name="T100" fmla="*/ 2147483647 w 25"/>
            <a:gd name="T101" fmla="*/ 2147483647 h 46"/>
            <a:gd name="T102" fmla="*/ 2147483647 w 25"/>
            <a:gd name="T103" fmla="*/ 2147483647 h 46"/>
            <a:gd name="T104" fmla="*/ 2147483647 w 25"/>
            <a:gd name="T105" fmla="*/ 2147483647 h 46"/>
            <a:gd name="T106" fmla="*/ 2147483647 w 25"/>
            <a:gd name="T107" fmla="*/ 2147483647 h 46"/>
            <a:gd name="T108" fmla="*/ 2147483647 w 25"/>
            <a:gd name="T109" fmla="*/ 2147483647 h 4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5"/>
            <a:gd name="T166" fmla="*/ 0 h 46"/>
            <a:gd name="T167" fmla="*/ 25 w 25"/>
            <a:gd name="T168" fmla="*/ 46 h 46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5" h="46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23</xdr:row>
      <xdr:rowOff>19050</xdr:rowOff>
    </xdr:from>
    <xdr:to>
      <xdr:col>2</xdr:col>
      <xdr:colOff>66675</xdr:colOff>
      <xdr:row>25</xdr:row>
      <xdr:rowOff>123825</xdr:rowOff>
    </xdr:to>
    <xdr:sp macro="modRegionSelect.Region_Click" textlink="">
      <xdr:nvSpPr>
        <xdr:cNvPr id="454628" name="ShapeReg_52"/>
        <xdr:cNvSpPr>
          <a:spLocks/>
        </xdr:cNvSpPr>
      </xdr:nvSpPr>
      <xdr:spPr bwMode="auto">
        <a:xfrm>
          <a:off x="466725" y="3867150"/>
          <a:ext cx="419100" cy="428625"/>
        </a:xfrm>
        <a:custGeom>
          <a:avLst/>
          <a:gdLst>
            <a:gd name="T0" fmla="*/ 2147483647 w 44"/>
            <a:gd name="T1" fmla="*/ 2147483647 h 45"/>
            <a:gd name="T2" fmla="*/ 2147483647 w 44"/>
            <a:gd name="T3" fmla="*/ 2147483647 h 45"/>
            <a:gd name="T4" fmla="*/ 2147483647 w 44"/>
            <a:gd name="T5" fmla="*/ 2147483647 h 45"/>
            <a:gd name="T6" fmla="*/ 2147483647 w 44"/>
            <a:gd name="T7" fmla="*/ 2147483647 h 45"/>
            <a:gd name="T8" fmla="*/ 2147483647 w 44"/>
            <a:gd name="T9" fmla="*/ 2147483647 h 45"/>
            <a:gd name="T10" fmla="*/ 2147483647 w 44"/>
            <a:gd name="T11" fmla="*/ 2147483647 h 45"/>
            <a:gd name="T12" fmla="*/ 2147483647 w 44"/>
            <a:gd name="T13" fmla="*/ 2147483647 h 45"/>
            <a:gd name="T14" fmla="*/ 2147483647 w 44"/>
            <a:gd name="T15" fmla="*/ 2147483647 h 45"/>
            <a:gd name="T16" fmla="*/ 2147483647 w 44"/>
            <a:gd name="T17" fmla="*/ 2147483647 h 45"/>
            <a:gd name="T18" fmla="*/ 2147483647 w 44"/>
            <a:gd name="T19" fmla="*/ 2147483647 h 45"/>
            <a:gd name="T20" fmla="*/ 2147483647 w 44"/>
            <a:gd name="T21" fmla="*/ 2147483647 h 45"/>
            <a:gd name="T22" fmla="*/ 2147483647 w 44"/>
            <a:gd name="T23" fmla="*/ 2147483647 h 45"/>
            <a:gd name="T24" fmla="*/ 2147483647 w 44"/>
            <a:gd name="T25" fmla="*/ 2147483647 h 45"/>
            <a:gd name="T26" fmla="*/ 2147483647 w 44"/>
            <a:gd name="T27" fmla="*/ 2147483647 h 45"/>
            <a:gd name="T28" fmla="*/ 2147483647 w 44"/>
            <a:gd name="T29" fmla="*/ 2147483647 h 45"/>
            <a:gd name="T30" fmla="*/ 2147483647 w 44"/>
            <a:gd name="T31" fmla="*/ 2147483647 h 45"/>
            <a:gd name="T32" fmla="*/ 2147483647 w 44"/>
            <a:gd name="T33" fmla="*/ 2147483647 h 45"/>
            <a:gd name="T34" fmla="*/ 2147483647 w 44"/>
            <a:gd name="T35" fmla="*/ 2147483647 h 45"/>
            <a:gd name="T36" fmla="*/ 2147483647 w 44"/>
            <a:gd name="T37" fmla="*/ 2147483647 h 45"/>
            <a:gd name="T38" fmla="*/ 2147483647 w 44"/>
            <a:gd name="T39" fmla="*/ 2147483647 h 45"/>
            <a:gd name="T40" fmla="*/ 2147483647 w 44"/>
            <a:gd name="T41" fmla="*/ 2147483647 h 45"/>
            <a:gd name="T42" fmla="*/ 2147483647 w 44"/>
            <a:gd name="T43" fmla="*/ 2147483647 h 45"/>
            <a:gd name="T44" fmla="*/ 2147483647 w 44"/>
            <a:gd name="T45" fmla="*/ 2147483647 h 45"/>
            <a:gd name="T46" fmla="*/ 2147483647 w 44"/>
            <a:gd name="T47" fmla="*/ 2147483647 h 45"/>
            <a:gd name="T48" fmla="*/ 2147483647 w 44"/>
            <a:gd name="T49" fmla="*/ 2147483647 h 45"/>
            <a:gd name="T50" fmla="*/ 2147483647 w 44"/>
            <a:gd name="T51" fmla="*/ 2147483647 h 45"/>
            <a:gd name="T52" fmla="*/ 2147483647 w 44"/>
            <a:gd name="T53" fmla="*/ 2147483647 h 45"/>
            <a:gd name="T54" fmla="*/ 2147483647 w 44"/>
            <a:gd name="T55" fmla="*/ 2147483647 h 45"/>
            <a:gd name="T56" fmla="*/ 2147483647 w 44"/>
            <a:gd name="T57" fmla="*/ 2147483647 h 45"/>
            <a:gd name="T58" fmla="*/ 2147483647 w 44"/>
            <a:gd name="T59" fmla="*/ 2147483647 h 45"/>
            <a:gd name="T60" fmla="*/ 2147483647 w 44"/>
            <a:gd name="T61" fmla="*/ 2147483647 h 45"/>
            <a:gd name="T62" fmla="*/ 2147483647 w 44"/>
            <a:gd name="T63" fmla="*/ 2147483647 h 45"/>
            <a:gd name="T64" fmla="*/ 0 w 44"/>
            <a:gd name="T65" fmla="*/ 2147483647 h 45"/>
            <a:gd name="T66" fmla="*/ 2147483647 w 44"/>
            <a:gd name="T67" fmla="*/ 2147483647 h 45"/>
            <a:gd name="T68" fmla="*/ 2147483647 w 44"/>
            <a:gd name="T69" fmla="*/ 2147483647 h 45"/>
            <a:gd name="T70" fmla="*/ 2147483647 w 44"/>
            <a:gd name="T71" fmla="*/ 2147483647 h 45"/>
            <a:gd name="T72" fmla="*/ 2147483647 w 44"/>
            <a:gd name="T73" fmla="*/ 2147483647 h 45"/>
            <a:gd name="T74" fmla="*/ 2147483647 w 44"/>
            <a:gd name="T75" fmla="*/ 2147483647 h 45"/>
            <a:gd name="T76" fmla="*/ 2147483647 w 44"/>
            <a:gd name="T77" fmla="*/ 2147483647 h 45"/>
            <a:gd name="T78" fmla="*/ 2147483647 w 44"/>
            <a:gd name="T79" fmla="*/ 2147483647 h 45"/>
            <a:gd name="T80" fmla="*/ 2147483647 w 44"/>
            <a:gd name="T81" fmla="*/ 2147483647 h 45"/>
            <a:gd name="T82" fmla="*/ 2147483647 w 44"/>
            <a:gd name="T83" fmla="*/ 2147483647 h 45"/>
            <a:gd name="T84" fmla="*/ 2147483647 w 44"/>
            <a:gd name="T85" fmla="*/ 2147483647 h 45"/>
            <a:gd name="T86" fmla="*/ 2147483647 w 44"/>
            <a:gd name="T87" fmla="*/ 2147483647 h 45"/>
            <a:gd name="T88" fmla="*/ 2147483647 w 44"/>
            <a:gd name="T89" fmla="*/ 2147483647 h 45"/>
            <a:gd name="T90" fmla="*/ 2147483647 w 44"/>
            <a:gd name="T91" fmla="*/ 2147483647 h 45"/>
            <a:gd name="T92" fmla="*/ 2147483647 w 44"/>
            <a:gd name="T93" fmla="*/ 2147483647 h 45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4"/>
            <a:gd name="T142" fmla="*/ 0 h 45"/>
            <a:gd name="T143" fmla="*/ 44 w 44"/>
            <a:gd name="T144" fmla="*/ 45 h 45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4" h="45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21</xdr:row>
      <xdr:rowOff>95250</xdr:rowOff>
    </xdr:from>
    <xdr:to>
      <xdr:col>3</xdr:col>
      <xdr:colOff>590550</xdr:colOff>
      <xdr:row>25</xdr:row>
      <xdr:rowOff>66675</xdr:rowOff>
    </xdr:to>
    <xdr:sp macro="modRegionSelect.Region_Click" textlink="">
      <xdr:nvSpPr>
        <xdr:cNvPr id="454629" name="ShapeReg_40"/>
        <xdr:cNvSpPr>
          <a:spLocks/>
        </xdr:cNvSpPr>
      </xdr:nvSpPr>
      <xdr:spPr bwMode="auto">
        <a:xfrm>
          <a:off x="1390650" y="3619500"/>
          <a:ext cx="628650" cy="619125"/>
        </a:xfrm>
        <a:custGeom>
          <a:avLst/>
          <a:gdLst>
            <a:gd name="T0" fmla="*/ 2147483647 w 66"/>
            <a:gd name="T1" fmla="*/ 2147483647 h 65"/>
            <a:gd name="T2" fmla="*/ 2147483647 w 66"/>
            <a:gd name="T3" fmla="*/ 2147483647 h 65"/>
            <a:gd name="T4" fmla="*/ 2147483647 w 66"/>
            <a:gd name="T5" fmla="*/ 2147483647 h 65"/>
            <a:gd name="T6" fmla="*/ 2147483647 w 66"/>
            <a:gd name="T7" fmla="*/ 2147483647 h 65"/>
            <a:gd name="T8" fmla="*/ 2147483647 w 66"/>
            <a:gd name="T9" fmla="*/ 2147483647 h 65"/>
            <a:gd name="T10" fmla="*/ 2147483647 w 66"/>
            <a:gd name="T11" fmla="*/ 2147483647 h 65"/>
            <a:gd name="T12" fmla="*/ 2147483647 w 66"/>
            <a:gd name="T13" fmla="*/ 2147483647 h 65"/>
            <a:gd name="T14" fmla="*/ 2147483647 w 66"/>
            <a:gd name="T15" fmla="*/ 2147483647 h 65"/>
            <a:gd name="T16" fmla="*/ 2147483647 w 66"/>
            <a:gd name="T17" fmla="*/ 2147483647 h 65"/>
            <a:gd name="T18" fmla="*/ 2147483647 w 66"/>
            <a:gd name="T19" fmla="*/ 2147483647 h 65"/>
            <a:gd name="T20" fmla="*/ 2147483647 w 66"/>
            <a:gd name="T21" fmla="*/ 2147483647 h 65"/>
            <a:gd name="T22" fmla="*/ 2147483647 w 66"/>
            <a:gd name="T23" fmla="*/ 2147483647 h 65"/>
            <a:gd name="T24" fmla="*/ 2147483647 w 66"/>
            <a:gd name="T25" fmla="*/ 2147483647 h 65"/>
            <a:gd name="T26" fmla="*/ 2147483647 w 66"/>
            <a:gd name="T27" fmla="*/ 2147483647 h 65"/>
            <a:gd name="T28" fmla="*/ 2147483647 w 66"/>
            <a:gd name="T29" fmla="*/ 2147483647 h 65"/>
            <a:gd name="T30" fmla="*/ 2147483647 w 66"/>
            <a:gd name="T31" fmla="*/ 2147483647 h 65"/>
            <a:gd name="T32" fmla="*/ 2147483647 w 66"/>
            <a:gd name="T33" fmla="*/ 2147483647 h 65"/>
            <a:gd name="T34" fmla="*/ 2147483647 w 66"/>
            <a:gd name="T35" fmla="*/ 2147483647 h 65"/>
            <a:gd name="T36" fmla="*/ 2147483647 w 66"/>
            <a:gd name="T37" fmla="*/ 2147483647 h 65"/>
            <a:gd name="T38" fmla="*/ 2147483647 w 66"/>
            <a:gd name="T39" fmla="*/ 2147483647 h 65"/>
            <a:gd name="T40" fmla="*/ 2147483647 w 66"/>
            <a:gd name="T41" fmla="*/ 2147483647 h 65"/>
            <a:gd name="T42" fmla="*/ 2147483647 w 66"/>
            <a:gd name="T43" fmla="*/ 2147483647 h 65"/>
            <a:gd name="T44" fmla="*/ 2147483647 w 66"/>
            <a:gd name="T45" fmla="*/ 2147483647 h 65"/>
            <a:gd name="T46" fmla="*/ 2147483647 w 66"/>
            <a:gd name="T47" fmla="*/ 2147483647 h 65"/>
            <a:gd name="T48" fmla="*/ 2147483647 w 66"/>
            <a:gd name="T49" fmla="*/ 2147483647 h 65"/>
            <a:gd name="T50" fmla="*/ 2147483647 w 66"/>
            <a:gd name="T51" fmla="*/ 2147483647 h 65"/>
            <a:gd name="T52" fmla="*/ 2147483647 w 66"/>
            <a:gd name="T53" fmla="*/ 2147483647 h 65"/>
            <a:gd name="T54" fmla="*/ 2147483647 w 66"/>
            <a:gd name="T55" fmla="*/ 0 h 65"/>
            <a:gd name="T56" fmla="*/ 2147483647 w 66"/>
            <a:gd name="T57" fmla="*/ 2147483647 h 65"/>
            <a:gd name="T58" fmla="*/ 2147483647 w 66"/>
            <a:gd name="T59" fmla="*/ 2147483647 h 65"/>
            <a:gd name="T60" fmla="*/ 2147483647 w 66"/>
            <a:gd name="T61" fmla="*/ 2147483647 h 65"/>
            <a:gd name="T62" fmla="*/ 2147483647 w 66"/>
            <a:gd name="T63" fmla="*/ 2147483647 h 65"/>
            <a:gd name="T64" fmla="*/ 2147483647 w 66"/>
            <a:gd name="T65" fmla="*/ 2147483647 h 65"/>
            <a:gd name="T66" fmla="*/ 2147483647 w 66"/>
            <a:gd name="T67" fmla="*/ 2147483647 h 65"/>
            <a:gd name="T68" fmla="*/ 2147483647 w 66"/>
            <a:gd name="T69" fmla="*/ 2147483647 h 65"/>
            <a:gd name="T70" fmla="*/ 2147483647 w 66"/>
            <a:gd name="T71" fmla="*/ 2147483647 h 65"/>
            <a:gd name="T72" fmla="*/ 2147483647 w 66"/>
            <a:gd name="T73" fmla="*/ 2147483647 h 65"/>
            <a:gd name="T74" fmla="*/ 2147483647 w 66"/>
            <a:gd name="T75" fmla="*/ 2147483647 h 65"/>
            <a:gd name="T76" fmla="*/ 2147483647 w 66"/>
            <a:gd name="T77" fmla="*/ 2147483647 h 65"/>
            <a:gd name="T78" fmla="*/ 2147483647 w 66"/>
            <a:gd name="T79" fmla="*/ 2147483647 h 65"/>
            <a:gd name="T80" fmla="*/ 2147483647 w 66"/>
            <a:gd name="T81" fmla="*/ 2147483647 h 65"/>
            <a:gd name="T82" fmla="*/ 2147483647 w 66"/>
            <a:gd name="T83" fmla="*/ 2147483647 h 65"/>
            <a:gd name="T84" fmla="*/ 2147483647 w 66"/>
            <a:gd name="T85" fmla="*/ 2147483647 h 65"/>
            <a:gd name="T86" fmla="*/ 2147483647 w 66"/>
            <a:gd name="T87" fmla="*/ 2147483647 h 65"/>
            <a:gd name="T88" fmla="*/ 2147483647 w 66"/>
            <a:gd name="T89" fmla="*/ 2147483647 h 65"/>
            <a:gd name="T90" fmla="*/ 2147483647 w 66"/>
            <a:gd name="T91" fmla="*/ 2147483647 h 65"/>
            <a:gd name="T92" fmla="*/ 2147483647 w 66"/>
            <a:gd name="T93" fmla="*/ 2147483647 h 65"/>
            <a:gd name="T94" fmla="*/ 2147483647 w 66"/>
            <a:gd name="T95" fmla="*/ 2147483647 h 65"/>
            <a:gd name="T96" fmla="*/ 2147483647 w 66"/>
            <a:gd name="T97" fmla="*/ 2147483647 h 65"/>
            <a:gd name="T98" fmla="*/ 2147483647 w 66"/>
            <a:gd name="T99" fmla="*/ 2147483647 h 65"/>
            <a:gd name="T100" fmla="*/ 2147483647 w 66"/>
            <a:gd name="T101" fmla="*/ 2147483647 h 65"/>
            <a:gd name="T102" fmla="*/ 2147483647 w 66"/>
            <a:gd name="T103" fmla="*/ 2147483647 h 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6"/>
            <a:gd name="T157" fmla="*/ 0 h 65"/>
            <a:gd name="T158" fmla="*/ 66 w 66"/>
            <a:gd name="T159" fmla="*/ 65 h 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6" h="65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104775</xdr:rowOff>
    </xdr:from>
    <xdr:to>
      <xdr:col>4</xdr:col>
      <xdr:colOff>219075</xdr:colOff>
      <xdr:row>24</xdr:row>
      <xdr:rowOff>95250</xdr:rowOff>
    </xdr:to>
    <xdr:sp macro="modRegionSelect.Region_Click" textlink="">
      <xdr:nvSpPr>
        <xdr:cNvPr id="454630" name="ShapeReg_79"/>
        <xdr:cNvSpPr>
          <a:spLocks/>
        </xdr:cNvSpPr>
      </xdr:nvSpPr>
      <xdr:spPr bwMode="auto">
        <a:xfrm>
          <a:off x="1866900" y="3629025"/>
          <a:ext cx="390525" cy="476250"/>
        </a:xfrm>
        <a:custGeom>
          <a:avLst/>
          <a:gdLst>
            <a:gd name="T0" fmla="*/ 2147483647 w 41"/>
            <a:gd name="T1" fmla="*/ 2147483647 h 50"/>
            <a:gd name="T2" fmla="*/ 2147483647 w 41"/>
            <a:gd name="T3" fmla="*/ 2147483647 h 50"/>
            <a:gd name="T4" fmla="*/ 2147483647 w 41"/>
            <a:gd name="T5" fmla="*/ 2147483647 h 50"/>
            <a:gd name="T6" fmla="*/ 2147483647 w 41"/>
            <a:gd name="T7" fmla="*/ 2147483647 h 50"/>
            <a:gd name="T8" fmla="*/ 2147483647 w 41"/>
            <a:gd name="T9" fmla="*/ 2147483647 h 50"/>
            <a:gd name="T10" fmla="*/ 2147483647 w 41"/>
            <a:gd name="T11" fmla="*/ 2147483647 h 50"/>
            <a:gd name="T12" fmla="*/ 2147483647 w 41"/>
            <a:gd name="T13" fmla="*/ 2147483647 h 50"/>
            <a:gd name="T14" fmla="*/ 2147483647 w 41"/>
            <a:gd name="T15" fmla="*/ 2147483647 h 50"/>
            <a:gd name="T16" fmla="*/ 2147483647 w 41"/>
            <a:gd name="T17" fmla="*/ 2147483647 h 50"/>
            <a:gd name="T18" fmla="*/ 2147483647 w 41"/>
            <a:gd name="T19" fmla="*/ 2147483647 h 50"/>
            <a:gd name="T20" fmla="*/ 2147483647 w 41"/>
            <a:gd name="T21" fmla="*/ 2147483647 h 50"/>
            <a:gd name="T22" fmla="*/ 2147483647 w 41"/>
            <a:gd name="T23" fmla="*/ 2147483647 h 50"/>
            <a:gd name="T24" fmla="*/ 2147483647 w 41"/>
            <a:gd name="T25" fmla="*/ 2147483647 h 50"/>
            <a:gd name="T26" fmla="*/ 2147483647 w 41"/>
            <a:gd name="T27" fmla="*/ 2147483647 h 50"/>
            <a:gd name="T28" fmla="*/ 2147483647 w 41"/>
            <a:gd name="T29" fmla="*/ 2147483647 h 50"/>
            <a:gd name="T30" fmla="*/ 0 w 41"/>
            <a:gd name="T31" fmla="*/ 2147483647 h 50"/>
            <a:gd name="T32" fmla="*/ 2147483647 w 41"/>
            <a:gd name="T33" fmla="*/ 2147483647 h 50"/>
            <a:gd name="T34" fmla="*/ 2147483647 w 41"/>
            <a:gd name="T35" fmla="*/ 2147483647 h 50"/>
            <a:gd name="T36" fmla="*/ 2147483647 w 41"/>
            <a:gd name="T37" fmla="*/ 2147483647 h 50"/>
            <a:gd name="T38" fmla="*/ 2147483647 w 41"/>
            <a:gd name="T39" fmla="*/ 2147483647 h 50"/>
            <a:gd name="T40" fmla="*/ 2147483647 w 41"/>
            <a:gd name="T41" fmla="*/ 2147483647 h 50"/>
            <a:gd name="T42" fmla="*/ 2147483647 w 41"/>
            <a:gd name="T43" fmla="*/ 2147483647 h 50"/>
            <a:gd name="T44" fmla="*/ 2147483647 w 41"/>
            <a:gd name="T45" fmla="*/ 2147483647 h 50"/>
            <a:gd name="T46" fmla="*/ 2147483647 w 41"/>
            <a:gd name="T47" fmla="*/ 2147483647 h 50"/>
            <a:gd name="T48" fmla="*/ 2147483647 w 41"/>
            <a:gd name="T49" fmla="*/ 2147483647 h 50"/>
            <a:gd name="T50" fmla="*/ 2147483647 w 41"/>
            <a:gd name="T51" fmla="*/ 2147483647 h 50"/>
            <a:gd name="T52" fmla="*/ 2147483647 w 41"/>
            <a:gd name="T53" fmla="*/ 2147483647 h 50"/>
            <a:gd name="T54" fmla="*/ 2147483647 w 41"/>
            <a:gd name="T55" fmla="*/ 2147483647 h 50"/>
            <a:gd name="T56" fmla="*/ 2147483647 w 41"/>
            <a:gd name="T57" fmla="*/ 2147483647 h 50"/>
            <a:gd name="T58" fmla="*/ 2147483647 w 41"/>
            <a:gd name="T59" fmla="*/ 2147483647 h 50"/>
            <a:gd name="T60" fmla="*/ 2147483647 w 41"/>
            <a:gd name="T61" fmla="*/ 2147483647 h 50"/>
            <a:gd name="T62" fmla="*/ 2147483647 w 41"/>
            <a:gd name="T63" fmla="*/ 2147483647 h 50"/>
            <a:gd name="T64" fmla="*/ 2147483647 w 41"/>
            <a:gd name="T65" fmla="*/ 2147483647 h 50"/>
            <a:gd name="T66" fmla="*/ 2147483647 w 41"/>
            <a:gd name="T67" fmla="*/ 0 h 50"/>
            <a:gd name="T68" fmla="*/ 2147483647 w 41"/>
            <a:gd name="T69" fmla="*/ 2147483647 h 50"/>
            <a:gd name="T70" fmla="*/ 2147483647 w 41"/>
            <a:gd name="T71" fmla="*/ 2147483647 h 50"/>
            <a:gd name="T72" fmla="*/ 2147483647 w 41"/>
            <a:gd name="T73" fmla="*/ 2147483647 h 50"/>
            <a:gd name="T74" fmla="*/ 2147483647 w 41"/>
            <a:gd name="T75" fmla="*/ 2147483647 h 50"/>
            <a:gd name="T76" fmla="*/ 2147483647 w 41"/>
            <a:gd name="T77" fmla="*/ 2147483647 h 50"/>
            <a:gd name="T78" fmla="*/ 2147483647 w 41"/>
            <a:gd name="T79" fmla="*/ 2147483647 h 50"/>
            <a:gd name="T80" fmla="*/ 2147483647 w 41"/>
            <a:gd name="T81" fmla="*/ 2147483647 h 50"/>
            <a:gd name="T82" fmla="*/ 2147483647 w 41"/>
            <a:gd name="T83" fmla="*/ 2147483647 h 50"/>
            <a:gd name="T84" fmla="*/ 2147483647 w 41"/>
            <a:gd name="T85" fmla="*/ 2147483647 h 50"/>
            <a:gd name="T86" fmla="*/ 2147483647 w 41"/>
            <a:gd name="T87" fmla="*/ 2147483647 h 50"/>
            <a:gd name="T88" fmla="*/ 2147483647 w 41"/>
            <a:gd name="T89" fmla="*/ 2147483647 h 50"/>
            <a:gd name="T90" fmla="*/ 2147483647 w 41"/>
            <a:gd name="T91" fmla="*/ 2147483647 h 50"/>
            <a:gd name="T92" fmla="*/ 2147483647 w 41"/>
            <a:gd name="T93" fmla="*/ 2147483647 h 50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1"/>
            <a:gd name="T142" fmla="*/ 0 h 50"/>
            <a:gd name="T143" fmla="*/ 41 w 41"/>
            <a:gd name="T144" fmla="*/ 50 h 50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1" h="50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21</xdr:row>
      <xdr:rowOff>123825</xdr:rowOff>
    </xdr:from>
    <xdr:to>
      <xdr:col>5</xdr:col>
      <xdr:colOff>447675</xdr:colOff>
      <xdr:row>25</xdr:row>
      <xdr:rowOff>57150</xdr:rowOff>
    </xdr:to>
    <xdr:sp macro="modRegionSelect.Region_Click" textlink="">
      <xdr:nvSpPr>
        <xdr:cNvPr id="454631" name="ShapeReg_39"/>
        <xdr:cNvSpPr>
          <a:spLocks/>
        </xdr:cNvSpPr>
      </xdr:nvSpPr>
      <xdr:spPr bwMode="auto">
        <a:xfrm>
          <a:off x="2714625" y="3648075"/>
          <a:ext cx="381000" cy="581025"/>
        </a:xfrm>
        <a:custGeom>
          <a:avLst/>
          <a:gdLst>
            <a:gd name="T0" fmla="*/ 2147483647 w 40"/>
            <a:gd name="T1" fmla="*/ 2147483647 h 61"/>
            <a:gd name="T2" fmla="*/ 2147483647 w 40"/>
            <a:gd name="T3" fmla="*/ 2147483647 h 61"/>
            <a:gd name="T4" fmla="*/ 2147483647 w 40"/>
            <a:gd name="T5" fmla="*/ 2147483647 h 61"/>
            <a:gd name="T6" fmla="*/ 2147483647 w 40"/>
            <a:gd name="T7" fmla="*/ 2147483647 h 61"/>
            <a:gd name="T8" fmla="*/ 2147483647 w 40"/>
            <a:gd name="T9" fmla="*/ 2147483647 h 61"/>
            <a:gd name="T10" fmla="*/ 2147483647 w 40"/>
            <a:gd name="T11" fmla="*/ 2147483647 h 61"/>
            <a:gd name="T12" fmla="*/ 2147483647 w 40"/>
            <a:gd name="T13" fmla="*/ 2147483647 h 61"/>
            <a:gd name="T14" fmla="*/ 2147483647 w 40"/>
            <a:gd name="T15" fmla="*/ 2147483647 h 61"/>
            <a:gd name="T16" fmla="*/ 2147483647 w 40"/>
            <a:gd name="T17" fmla="*/ 2147483647 h 61"/>
            <a:gd name="T18" fmla="*/ 2147483647 w 40"/>
            <a:gd name="T19" fmla="*/ 2147483647 h 61"/>
            <a:gd name="T20" fmla="*/ 2147483647 w 40"/>
            <a:gd name="T21" fmla="*/ 2147483647 h 61"/>
            <a:gd name="T22" fmla="*/ 0 w 40"/>
            <a:gd name="T23" fmla="*/ 2147483647 h 61"/>
            <a:gd name="T24" fmla="*/ 2147483647 w 40"/>
            <a:gd name="T25" fmla="*/ 2147483647 h 61"/>
            <a:gd name="T26" fmla="*/ 2147483647 w 40"/>
            <a:gd name="T27" fmla="*/ 2147483647 h 61"/>
            <a:gd name="T28" fmla="*/ 2147483647 w 40"/>
            <a:gd name="T29" fmla="*/ 2147483647 h 61"/>
            <a:gd name="T30" fmla="*/ 2147483647 w 40"/>
            <a:gd name="T31" fmla="*/ 2147483647 h 61"/>
            <a:gd name="T32" fmla="*/ 2147483647 w 40"/>
            <a:gd name="T33" fmla="*/ 2147483647 h 61"/>
            <a:gd name="T34" fmla="*/ 2147483647 w 40"/>
            <a:gd name="T35" fmla="*/ 2147483647 h 61"/>
            <a:gd name="T36" fmla="*/ 2147483647 w 40"/>
            <a:gd name="T37" fmla="*/ 2147483647 h 61"/>
            <a:gd name="T38" fmla="*/ 2147483647 w 40"/>
            <a:gd name="T39" fmla="*/ 2147483647 h 61"/>
            <a:gd name="T40" fmla="*/ 2147483647 w 40"/>
            <a:gd name="T41" fmla="*/ 2147483647 h 61"/>
            <a:gd name="T42" fmla="*/ 2147483647 w 40"/>
            <a:gd name="T43" fmla="*/ 2147483647 h 61"/>
            <a:gd name="T44" fmla="*/ 2147483647 w 40"/>
            <a:gd name="T45" fmla="*/ 2147483647 h 61"/>
            <a:gd name="T46" fmla="*/ 2147483647 w 40"/>
            <a:gd name="T47" fmla="*/ 2147483647 h 61"/>
            <a:gd name="T48" fmla="*/ 2147483647 w 40"/>
            <a:gd name="T49" fmla="*/ 2147483647 h 61"/>
            <a:gd name="T50" fmla="*/ 2147483647 w 40"/>
            <a:gd name="T51" fmla="*/ 2147483647 h 61"/>
            <a:gd name="T52" fmla="*/ 2147483647 w 40"/>
            <a:gd name="T53" fmla="*/ 2147483647 h 61"/>
            <a:gd name="T54" fmla="*/ 2147483647 w 40"/>
            <a:gd name="T55" fmla="*/ 2147483647 h 61"/>
            <a:gd name="T56" fmla="*/ 2147483647 w 40"/>
            <a:gd name="T57" fmla="*/ 2147483647 h 61"/>
            <a:gd name="T58" fmla="*/ 2147483647 w 40"/>
            <a:gd name="T59" fmla="*/ 2147483647 h 61"/>
            <a:gd name="T60" fmla="*/ 2147483647 w 40"/>
            <a:gd name="T61" fmla="*/ 2147483647 h 61"/>
            <a:gd name="T62" fmla="*/ 2147483647 w 40"/>
            <a:gd name="T63" fmla="*/ 2147483647 h 61"/>
            <a:gd name="T64" fmla="*/ 2147483647 w 40"/>
            <a:gd name="T65" fmla="*/ 2147483647 h 61"/>
            <a:gd name="T66" fmla="*/ 2147483647 w 40"/>
            <a:gd name="T67" fmla="*/ 2147483647 h 61"/>
            <a:gd name="T68" fmla="*/ 2147483647 w 40"/>
            <a:gd name="T69" fmla="*/ 2147483647 h 61"/>
            <a:gd name="T70" fmla="*/ 2147483647 w 40"/>
            <a:gd name="T71" fmla="*/ 2147483647 h 61"/>
            <a:gd name="T72" fmla="*/ 2147483647 w 40"/>
            <a:gd name="T73" fmla="*/ 2147483647 h 61"/>
            <a:gd name="T74" fmla="*/ 2147483647 w 40"/>
            <a:gd name="T75" fmla="*/ 2147483647 h 61"/>
            <a:gd name="T76" fmla="*/ 2147483647 w 40"/>
            <a:gd name="T77" fmla="*/ 2147483647 h 61"/>
            <a:gd name="T78" fmla="*/ 2147483647 w 40"/>
            <a:gd name="T79" fmla="*/ 2147483647 h 61"/>
            <a:gd name="T80" fmla="*/ 2147483647 w 40"/>
            <a:gd name="T81" fmla="*/ 2147483647 h 61"/>
            <a:gd name="T82" fmla="*/ 2147483647 w 40"/>
            <a:gd name="T83" fmla="*/ 2147483647 h 61"/>
            <a:gd name="T84" fmla="*/ 2147483647 w 40"/>
            <a:gd name="T85" fmla="*/ 2147483647 h 6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0"/>
            <a:gd name="T130" fmla="*/ 0 h 61"/>
            <a:gd name="T131" fmla="*/ 40 w 40"/>
            <a:gd name="T132" fmla="*/ 61 h 6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0" h="61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23</xdr:row>
      <xdr:rowOff>0</xdr:rowOff>
    </xdr:from>
    <xdr:to>
      <xdr:col>6</xdr:col>
      <xdr:colOff>352425</xdr:colOff>
      <xdr:row>25</xdr:row>
      <xdr:rowOff>142875</xdr:rowOff>
    </xdr:to>
    <xdr:sp macro="modRegionSelect.Region_Click" textlink="">
      <xdr:nvSpPr>
        <xdr:cNvPr id="454632" name="ShapeReg_38"/>
        <xdr:cNvSpPr>
          <a:spLocks/>
        </xdr:cNvSpPr>
      </xdr:nvSpPr>
      <xdr:spPr bwMode="auto">
        <a:xfrm>
          <a:off x="2990850" y="3848100"/>
          <a:ext cx="619125" cy="466725"/>
        </a:xfrm>
        <a:custGeom>
          <a:avLst/>
          <a:gdLst>
            <a:gd name="T0" fmla="*/ 2147483647 w 65"/>
            <a:gd name="T1" fmla="*/ 2147483647 h 49"/>
            <a:gd name="T2" fmla="*/ 2147483647 w 65"/>
            <a:gd name="T3" fmla="*/ 2147483647 h 49"/>
            <a:gd name="T4" fmla="*/ 2147483647 w 65"/>
            <a:gd name="T5" fmla="*/ 2147483647 h 49"/>
            <a:gd name="T6" fmla="*/ 2147483647 w 65"/>
            <a:gd name="T7" fmla="*/ 2147483647 h 49"/>
            <a:gd name="T8" fmla="*/ 2147483647 w 65"/>
            <a:gd name="T9" fmla="*/ 2147483647 h 49"/>
            <a:gd name="T10" fmla="*/ 2147483647 w 65"/>
            <a:gd name="T11" fmla="*/ 2147483647 h 49"/>
            <a:gd name="T12" fmla="*/ 2147483647 w 65"/>
            <a:gd name="T13" fmla="*/ 2147483647 h 49"/>
            <a:gd name="T14" fmla="*/ 2147483647 w 65"/>
            <a:gd name="T15" fmla="*/ 2147483647 h 49"/>
            <a:gd name="T16" fmla="*/ 2147483647 w 65"/>
            <a:gd name="T17" fmla="*/ 2147483647 h 49"/>
            <a:gd name="T18" fmla="*/ 2147483647 w 65"/>
            <a:gd name="T19" fmla="*/ 2147483647 h 49"/>
            <a:gd name="T20" fmla="*/ 2147483647 w 65"/>
            <a:gd name="T21" fmla="*/ 2147483647 h 49"/>
            <a:gd name="T22" fmla="*/ 2147483647 w 65"/>
            <a:gd name="T23" fmla="*/ 2147483647 h 49"/>
            <a:gd name="T24" fmla="*/ 2147483647 w 65"/>
            <a:gd name="T25" fmla="*/ 2147483647 h 49"/>
            <a:gd name="T26" fmla="*/ 2147483647 w 65"/>
            <a:gd name="T27" fmla="*/ 0 h 49"/>
            <a:gd name="T28" fmla="*/ 2147483647 w 65"/>
            <a:gd name="T29" fmla="*/ 2147483647 h 49"/>
            <a:gd name="T30" fmla="*/ 2147483647 w 65"/>
            <a:gd name="T31" fmla="*/ 2147483647 h 49"/>
            <a:gd name="T32" fmla="*/ 2147483647 w 65"/>
            <a:gd name="T33" fmla="*/ 2147483647 h 49"/>
            <a:gd name="T34" fmla="*/ 2147483647 w 65"/>
            <a:gd name="T35" fmla="*/ 2147483647 h 49"/>
            <a:gd name="T36" fmla="*/ 2147483647 w 65"/>
            <a:gd name="T37" fmla="*/ 2147483647 h 49"/>
            <a:gd name="T38" fmla="*/ 2147483647 w 65"/>
            <a:gd name="T39" fmla="*/ 2147483647 h 49"/>
            <a:gd name="T40" fmla="*/ 2147483647 w 65"/>
            <a:gd name="T41" fmla="*/ 2147483647 h 49"/>
            <a:gd name="T42" fmla="*/ 2147483647 w 65"/>
            <a:gd name="T43" fmla="*/ 2147483647 h 49"/>
            <a:gd name="T44" fmla="*/ 2147483647 w 65"/>
            <a:gd name="T45" fmla="*/ 2147483647 h 49"/>
            <a:gd name="T46" fmla="*/ 2147483647 w 65"/>
            <a:gd name="T47" fmla="*/ 2147483647 h 49"/>
            <a:gd name="T48" fmla="*/ 2147483647 w 65"/>
            <a:gd name="T49" fmla="*/ 2147483647 h 49"/>
            <a:gd name="T50" fmla="*/ 2147483647 w 65"/>
            <a:gd name="T51" fmla="*/ 2147483647 h 49"/>
            <a:gd name="T52" fmla="*/ 2147483647 w 65"/>
            <a:gd name="T53" fmla="*/ 2147483647 h 49"/>
            <a:gd name="T54" fmla="*/ 2147483647 w 65"/>
            <a:gd name="T55" fmla="*/ 2147483647 h 49"/>
            <a:gd name="T56" fmla="*/ 2147483647 w 65"/>
            <a:gd name="T57" fmla="*/ 2147483647 h 49"/>
            <a:gd name="T58" fmla="*/ 2147483647 w 65"/>
            <a:gd name="T59" fmla="*/ 2147483647 h 49"/>
            <a:gd name="T60" fmla="*/ 2147483647 w 65"/>
            <a:gd name="T61" fmla="*/ 2147483647 h 49"/>
            <a:gd name="T62" fmla="*/ 2147483647 w 65"/>
            <a:gd name="T63" fmla="*/ 2147483647 h 49"/>
            <a:gd name="T64" fmla="*/ 2147483647 w 65"/>
            <a:gd name="T65" fmla="*/ 2147483647 h 49"/>
            <a:gd name="T66" fmla="*/ 2147483647 w 65"/>
            <a:gd name="T67" fmla="*/ 2147483647 h 49"/>
            <a:gd name="T68" fmla="*/ 2147483647 w 65"/>
            <a:gd name="T69" fmla="*/ 2147483647 h 49"/>
            <a:gd name="T70" fmla="*/ 2147483647 w 65"/>
            <a:gd name="T71" fmla="*/ 2147483647 h 49"/>
            <a:gd name="T72" fmla="*/ 2147483647 w 65"/>
            <a:gd name="T73" fmla="*/ 2147483647 h 49"/>
            <a:gd name="T74" fmla="*/ 2147483647 w 65"/>
            <a:gd name="T75" fmla="*/ 2147483647 h 49"/>
            <a:gd name="T76" fmla="*/ 2147483647 w 65"/>
            <a:gd name="T77" fmla="*/ 2147483647 h 49"/>
            <a:gd name="T78" fmla="*/ 2147483647 w 65"/>
            <a:gd name="T79" fmla="*/ 2147483647 h 49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65"/>
            <a:gd name="T121" fmla="*/ 0 h 49"/>
            <a:gd name="T122" fmla="*/ 65 w 65"/>
            <a:gd name="T123" fmla="*/ 49 h 49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65" h="49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466725</xdr:colOff>
      <xdr:row>25</xdr:row>
      <xdr:rowOff>47625</xdr:rowOff>
    </xdr:from>
    <xdr:to>
      <xdr:col>6</xdr:col>
      <xdr:colOff>466725</xdr:colOff>
      <xdr:row>27</xdr:row>
      <xdr:rowOff>142875</xdr:rowOff>
    </xdr:to>
    <xdr:sp macro="modRegionSelect.Region_Click" textlink="">
      <xdr:nvSpPr>
        <xdr:cNvPr id="454633" name="ShapeReg_1"/>
        <xdr:cNvSpPr>
          <a:spLocks/>
        </xdr:cNvSpPr>
      </xdr:nvSpPr>
      <xdr:spPr bwMode="auto">
        <a:xfrm>
          <a:off x="3114675" y="4219575"/>
          <a:ext cx="609600" cy="419100"/>
        </a:xfrm>
        <a:custGeom>
          <a:avLst/>
          <a:gdLst>
            <a:gd name="T0" fmla="*/ 2147483647 w 64"/>
            <a:gd name="T1" fmla="*/ 2147483647 h 44"/>
            <a:gd name="T2" fmla="*/ 2147483647 w 64"/>
            <a:gd name="T3" fmla="*/ 2147483647 h 44"/>
            <a:gd name="T4" fmla="*/ 2147483647 w 64"/>
            <a:gd name="T5" fmla="*/ 2147483647 h 44"/>
            <a:gd name="T6" fmla="*/ 2147483647 w 64"/>
            <a:gd name="T7" fmla="*/ 2147483647 h 44"/>
            <a:gd name="T8" fmla="*/ 2147483647 w 64"/>
            <a:gd name="T9" fmla="*/ 2147483647 h 44"/>
            <a:gd name="T10" fmla="*/ 2147483647 w 64"/>
            <a:gd name="T11" fmla="*/ 2147483647 h 44"/>
            <a:gd name="T12" fmla="*/ 2147483647 w 64"/>
            <a:gd name="T13" fmla="*/ 2147483647 h 44"/>
            <a:gd name="T14" fmla="*/ 2147483647 w 64"/>
            <a:gd name="T15" fmla="*/ 2147483647 h 44"/>
            <a:gd name="T16" fmla="*/ 2147483647 w 64"/>
            <a:gd name="T17" fmla="*/ 2147483647 h 44"/>
            <a:gd name="T18" fmla="*/ 2147483647 w 64"/>
            <a:gd name="T19" fmla="*/ 2147483647 h 44"/>
            <a:gd name="T20" fmla="*/ 2147483647 w 64"/>
            <a:gd name="T21" fmla="*/ 2147483647 h 44"/>
            <a:gd name="T22" fmla="*/ 2147483647 w 64"/>
            <a:gd name="T23" fmla="*/ 2147483647 h 44"/>
            <a:gd name="T24" fmla="*/ 2147483647 w 64"/>
            <a:gd name="T25" fmla="*/ 2147483647 h 44"/>
            <a:gd name="T26" fmla="*/ 2147483647 w 64"/>
            <a:gd name="T27" fmla="*/ 2147483647 h 44"/>
            <a:gd name="T28" fmla="*/ 2147483647 w 64"/>
            <a:gd name="T29" fmla="*/ 2147483647 h 44"/>
            <a:gd name="T30" fmla="*/ 2147483647 w 64"/>
            <a:gd name="T31" fmla="*/ 0 h 44"/>
            <a:gd name="T32" fmla="*/ 2147483647 w 64"/>
            <a:gd name="T33" fmla="*/ 2147483647 h 44"/>
            <a:gd name="T34" fmla="*/ 2147483647 w 64"/>
            <a:gd name="T35" fmla="*/ 2147483647 h 44"/>
            <a:gd name="T36" fmla="*/ 2147483647 w 64"/>
            <a:gd name="T37" fmla="*/ 2147483647 h 44"/>
            <a:gd name="T38" fmla="*/ 2147483647 w 64"/>
            <a:gd name="T39" fmla="*/ 2147483647 h 44"/>
            <a:gd name="T40" fmla="*/ 2147483647 w 64"/>
            <a:gd name="T41" fmla="*/ 2147483647 h 44"/>
            <a:gd name="T42" fmla="*/ 2147483647 w 64"/>
            <a:gd name="T43" fmla="*/ 2147483647 h 44"/>
            <a:gd name="T44" fmla="*/ 2147483647 w 64"/>
            <a:gd name="T45" fmla="*/ 2147483647 h 44"/>
            <a:gd name="T46" fmla="*/ 2147483647 w 64"/>
            <a:gd name="T47" fmla="*/ 2147483647 h 44"/>
            <a:gd name="T48" fmla="*/ 2147483647 w 64"/>
            <a:gd name="T49" fmla="*/ 2147483647 h 44"/>
            <a:gd name="T50" fmla="*/ 2147483647 w 64"/>
            <a:gd name="T51" fmla="*/ 2147483647 h 44"/>
            <a:gd name="T52" fmla="*/ 2147483647 w 64"/>
            <a:gd name="T53" fmla="*/ 2147483647 h 44"/>
            <a:gd name="T54" fmla="*/ 2147483647 w 64"/>
            <a:gd name="T55" fmla="*/ 2147483647 h 44"/>
            <a:gd name="T56" fmla="*/ 2147483647 w 64"/>
            <a:gd name="T57" fmla="*/ 2147483647 h 44"/>
            <a:gd name="T58" fmla="*/ 2147483647 w 64"/>
            <a:gd name="T59" fmla="*/ 2147483647 h 44"/>
            <a:gd name="T60" fmla="*/ 2147483647 w 64"/>
            <a:gd name="T61" fmla="*/ 2147483647 h 44"/>
            <a:gd name="T62" fmla="*/ 2147483647 w 64"/>
            <a:gd name="T63" fmla="*/ 2147483647 h 44"/>
            <a:gd name="T64" fmla="*/ 2147483647 w 64"/>
            <a:gd name="T65" fmla="*/ 2147483647 h 44"/>
            <a:gd name="T66" fmla="*/ 2147483647 w 64"/>
            <a:gd name="T67" fmla="*/ 2147483647 h 44"/>
            <a:gd name="T68" fmla="*/ 2147483647 w 64"/>
            <a:gd name="T69" fmla="*/ 2147483647 h 44"/>
            <a:gd name="T70" fmla="*/ 2147483647 w 64"/>
            <a:gd name="T71" fmla="*/ 2147483647 h 44"/>
            <a:gd name="T72" fmla="*/ 2147483647 w 64"/>
            <a:gd name="T73" fmla="*/ 2147483647 h 44"/>
            <a:gd name="T74" fmla="*/ 2147483647 w 64"/>
            <a:gd name="T75" fmla="*/ 2147483647 h 44"/>
            <a:gd name="T76" fmla="*/ 2147483647 w 64"/>
            <a:gd name="T77" fmla="*/ 2147483647 h 4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64"/>
            <a:gd name="T118" fmla="*/ 0 h 44"/>
            <a:gd name="T119" fmla="*/ 64 w 64"/>
            <a:gd name="T120" fmla="*/ 44 h 4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64" h="4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26</xdr:row>
      <xdr:rowOff>95250</xdr:rowOff>
    </xdr:from>
    <xdr:to>
      <xdr:col>7</xdr:col>
      <xdr:colOff>38100</xdr:colOff>
      <xdr:row>29</xdr:row>
      <xdr:rowOff>0</xdr:rowOff>
    </xdr:to>
    <xdr:sp macro="modRegionSelect.Region_Click" textlink="">
      <xdr:nvSpPr>
        <xdr:cNvPr id="454634" name="ShapeReg_47"/>
        <xdr:cNvSpPr>
          <a:spLocks/>
        </xdr:cNvSpPr>
      </xdr:nvSpPr>
      <xdr:spPr bwMode="auto">
        <a:xfrm>
          <a:off x="3505200" y="4429125"/>
          <a:ext cx="400050" cy="390525"/>
        </a:xfrm>
        <a:custGeom>
          <a:avLst/>
          <a:gdLst>
            <a:gd name="T0" fmla="*/ 2147483647 w 42"/>
            <a:gd name="T1" fmla="*/ 2147483647 h 41"/>
            <a:gd name="T2" fmla="*/ 2147483647 w 42"/>
            <a:gd name="T3" fmla="*/ 2147483647 h 41"/>
            <a:gd name="T4" fmla="*/ 2147483647 w 42"/>
            <a:gd name="T5" fmla="*/ 2147483647 h 41"/>
            <a:gd name="T6" fmla="*/ 2147483647 w 42"/>
            <a:gd name="T7" fmla="*/ 2147483647 h 41"/>
            <a:gd name="T8" fmla="*/ 2147483647 w 42"/>
            <a:gd name="T9" fmla="*/ 2147483647 h 41"/>
            <a:gd name="T10" fmla="*/ 2147483647 w 42"/>
            <a:gd name="T11" fmla="*/ 2147483647 h 41"/>
            <a:gd name="T12" fmla="*/ 2147483647 w 42"/>
            <a:gd name="T13" fmla="*/ 2147483647 h 41"/>
            <a:gd name="T14" fmla="*/ 2147483647 w 42"/>
            <a:gd name="T15" fmla="*/ 2147483647 h 41"/>
            <a:gd name="T16" fmla="*/ 2147483647 w 42"/>
            <a:gd name="T17" fmla="*/ 2147483647 h 41"/>
            <a:gd name="T18" fmla="*/ 2147483647 w 42"/>
            <a:gd name="T19" fmla="*/ 2147483647 h 41"/>
            <a:gd name="T20" fmla="*/ 2147483647 w 42"/>
            <a:gd name="T21" fmla="*/ 2147483647 h 41"/>
            <a:gd name="T22" fmla="*/ 2147483647 w 42"/>
            <a:gd name="T23" fmla="*/ 2147483647 h 41"/>
            <a:gd name="T24" fmla="*/ 2147483647 w 42"/>
            <a:gd name="T25" fmla="*/ 2147483647 h 41"/>
            <a:gd name="T26" fmla="*/ 2147483647 w 42"/>
            <a:gd name="T27" fmla="*/ 2147483647 h 41"/>
            <a:gd name="T28" fmla="*/ 2147483647 w 42"/>
            <a:gd name="T29" fmla="*/ 2147483647 h 41"/>
            <a:gd name="T30" fmla="*/ 2147483647 w 42"/>
            <a:gd name="T31" fmla="*/ 2147483647 h 41"/>
            <a:gd name="T32" fmla="*/ 2147483647 w 42"/>
            <a:gd name="T33" fmla="*/ 2147483647 h 41"/>
            <a:gd name="T34" fmla="*/ 2147483647 w 42"/>
            <a:gd name="T35" fmla="*/ 2147483647 h 41"/>
            <a:gd name="T36" fmla="*/ 2147483647 w 42"/>
            <a:gd name="T37" fmla="*/ 2147483647 h 41"/>
            <a:gd name="T38" fmla="*/ 2147483647 w 42"/>
            <a:gd name="T39" fmla="*/ 2147483647 h 41"/>
            <a:gd name="T40" fmla="*/ 2147483647 w 42"/>
            <a:gd name="T41" fmla="*/ 2147483647 h 41"/>
            <a:gd name="T42" fmla="*/ 2147483647 w 42"/>
            <a:gd name="T43" fmla="*/ 2147483647 h 41"/>
            <a:gd name="T44" fmla="*/ 0 w 42"/>
            <a:gd name="T45" fmla="*/ 2147483647 h 41"/>
            <a:gd name="T46" fmla="*/ 2147483647 w 42"/>
            <a:gd name="T47" fmla="*/ 2147483647 h 41"/>
            <a:gd name="T48" fmla="*/ 2147483647 w 42"/>
            <a:gd name="T49" fmla="*/ 2147483647 h 41"/>
            <a:gd name="T50" fmla="*/ 2147483647 w 42"/>
            <a:gd name="T51" fmla="*/ 2147483647 h 41"/>
            <a:gd name="T52" fmla="*/ 2147483647 w 42"/>
            <a:gd name="T53" fmla="*/ 2147483647 h 41"/>
            <a:gd name="T54" fmla="*/ 2147483647 w 42"/>
            <a:gd name="T55" fmla="*/ 2147483647 h 41"/>
            <a:gd name="T56" fmla="*/ 2147483647 w 42"/>
            <a:gd name="T57" fmla="*/ 2147483647 h 41"/>
            <a:gd name="T58" fmla="*/ 2147483647 w 42"/>
            <a:gd name="T59" fmla="*/ 2147483647 h 41"/>
            <a:gd name="T60" fmla="*/ 2147483647 w 42"/>
            <a:gd name="T61" fmla="*/ 2147483647 h 41"/>
            <a:gd name="T62" fmla="*/ 2147483647 w 42"/>
            <a:gd name="T63" fmla="*/ 2147483647 h 41"/>
            <a:gd name="T64" fmla="*/ 2147483647 w 42"/>
            <a:gd name="T65" fmla="*/ 2147483647 h 41"/>
            <a:gd name="T66" fmla="*/ 2147483647 w 42"/>
            <a:gd name="T67" fmla="*/ 2147483647 h 41"/>
            <a:gd name="T68" fmla="*/ 2147483647 w 42"/>
            <a:gd name="T69" fmla="*/ 2147483647 h 41"/>
            <a:gd name="T70" fmla="*/ 2147483647 w 42"/>
            <a:gd name="T71" fmla="*/ 2147483647 h 41"/>
            <a:gd name="T72" fmla="*/ 2147483647 w 42"/>
            <a:gd name="T73" fmla="*/ 0 h 41"/>
            <a:gd name="T74" fmla="*/ 2147483647 w 42"/>
            <a:gd name="T75" fmla="*/ 2147483647 h 41"/>
            <a:gd name="T76" fmla="*/ 2147483647 w 42"/>
            <a:gd name="T77" fmla="*/ 2147483647 h 41"/>
            <a:gd name="T78" fmla="*/ 2147483647 w 42"/>
            <a:gd name="T79" fmla="*/ 2147483647 h 41"/>
            <a:gd name="T80" fmla="*/ 2147483647 w 42"/>
            <a:gd name="T81" fmla="*/ 2147483647 h 41"/>
            <a:gd name="T82" fmla="*/ 2147483647 w 42"/>
            <a:gd name="T83" fmla="*/ 2147483647 h 41"/>
            <a:gd name="T84" fmla="*/ 2147483647 w 42"/>
            <a:gd name="T85" fmla="*/ 2147483647 h 41"/>
            <a:gd name="T86" fmla="*/ 2147483647 w 42"/>
            <a:gd name="T87" fmla="*/ 2147483647 h 41"/>
            <a:gd name="T88" fmla="*/ 2147483647 w 42"/>
            <a:gd name="T89" fmla="*/ 2147483647 h 41"/>
            <a:gd name="T90" fmla="*/ 2147483647 w 42"/>
            <a:gd name="T91" fmla="*/ 2147483647 h 41"/>
            <a:gd name="T92" fmla="*/ 2147483647 w 42"/>
            <a:gd name="T93" fmla="*/ 2147483647 h 41"/>
            <a:gd name="T94" fmla="*/ 2147483647 w 42"/>
            <a:gd name="T95" fmla="*/ 2147483647 h 41"/>
            <a:gd name="T96" fmla="*/ 2147483647 w 42"/>
            <a:gd name="T97" fmla="*/ 2147483647 h 41"/>
            <a:gd name="T98" fmla="*/ 2147483647 w 42"/>
            <a:gd name="T99" fmla="*/ 2147483647 h 41"/>
            <a:gd name="T100" fmla="*/ 2147483647 w 42"/>
            <a:gd name="T101" fmla="*/ 2147483647 h 41"/>
            <a:gd name="T102" fmla="*/ 2147483647 w 42"/>
            <a:gd name="T103" fmla="*/ 2147483647 h 41"/>
            <a:gd name="T104" fmla="*/ 2147483647 w 42"/>
            <a:gd name="T105" fmla="*/ 2147483647 h 41"/>
            <a:gd name="T106" fmla="*/ 2147483647 w 42"/>
            <a:gd name="T107" fmla="*/ 2147483647 h 41"/>
            <a:gd name="T108" fmla="*/ 2147483647 w 42"/>
            <a:gd name="T109" fmla="*/ 2147483647 h 41"/>
            <a:gd name="T110" fmla="*/ 2147483647 w 42"/>
            <a:gd name="T111" fmla="*/ 2147483647 h 41"/>
            <a:gd name="T112" fmla="*/ 2147483647 w 42"/>
            <a:gd name="T113" fmla="*/ 2147483647 h 41"/>
            <a:gd name="T114" fmla="*/ 2147483647 w 42"/>
            <a:gd name="T115" fmla="*/ 2147483647 h 41"/>
            <a:gd name="T116" fmla="*/ 2147483647 w 42"/>
            <a:gd name="T117" fmla="*/ 2147483647 h 41"/>
            <a:gd name="T118" fmla="*/ 2147483647 w 42"/>
            <a:gd name="T119" fmla="*/ 2147483647 h 41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42"/>
            <a:gd name="T181" fmla="*/ 0 h 41"/>
            <a:gd name="T182" fmla="*/ 42 w 42"/>
            <a:gd name="T183" fmla="*/ 41 h 41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42" h="41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581025</xdr:colOff>
      <xdr:row>25</xdr:row>
      <xdr:rowOff>133350</xdr:rowOff>
    </xdr:from>
    <xdr:to>
      <xdr:col>8</xdr:col>
      <xdr:colOff>47625</xdr:colOff>
      <xdr:row>28</xdr:row>
      <xdr:rowOff>95250</xdr:rowOff>
    </xdr:to>
    <xdr:sp macro="modRegionSelect.Region_Click" textlink="">
      <xdr:nvSpPr>
        <xdr:cNvPr id="454635" name="ShapeReg_60"/>
        <xdr:cNvSpPr>
          <a:spLocks/>
        </xdr:cNvSpPr>
      </xdr:nvSpPr>
      <xdr:spPr bwMode="auto">
        <a:xfrm>
          <a:off x="3838575" y="4305300"/>
          <a:ext cx="685800" cy="447675"/>
        </a:xfrm>
        <a:custGeom>
          <a:avLst/>
          <a:gdLst>
            <a:gd name="T0" fmla="*/ 2147483647 w 72"/>
            <a:gd name="T1" fmla="*/ 2147483647 h 47"/>
            <a:gd name="T2" fmla="*/ 2147483647 w 72"/>
            <a:gd name="T3" fmla="*/ 2147483647 h 47"/>
            <a:gd name="T4" fmla="*/ 2147483647 w 72"/>
            <a:gd name="T5" fmla="*/ 2147483647 h 47"/>
            <a:gd name="T6" fmla="*/ 2147483647 w 72"/>
            <a:gd name="T7" fmla="*/ 2147483647 h 47"/>
            <a:gd name="T8" fmla="*/ 2147483647 w 72"/>
            <a:gd name="T9" fmla="*/ 2147483647 h 47"/>
            <a:gd name="T10" fmla="*/ 2147483647 w 72"/>
            <a:gd name="T11" fmla="*/ 2147483647 h 47"/>
            <a:gd name="T12" fmla="*/ 2147483647 w 72"/>
            <a:gd name="T13" fmla="*/ 2147483647 h 47"/>
            <a:gd name="T14" fmla="*/ 2147483647 w 72"/>
            <a:gd name="T15" fmla="*/ 2147483647 h 47"/>
            <a:gd name="T16" fmla="*/ 2147483647 w 72"/>
            <a:gd name="T17" fmla="*/ 2147483647 h 47"/>
            <a:gd name="T18" fmla="*/ 2147483647 w 72"/>
            <a:gd name="T19" fmla="*/ 2147483647 h 47"/>
            <a:gd name="T20" fmla="*/ 2147483647 w 72"/>
            <a:gd name="T21" fmla="*/ 2147483647 h 47"/>
            <a:gd name="T22" fmla="*/ 2147483647 w 72"/>
            <a:gd name="T23" fmla="*/ 2147483647 h 47"/>
            <a:gd name="T24" fmla="*/ 2147483647 w 72"/>
            <a:gd name="T25" fmla="*/ 2147483647 h 47"/>
            <a:gd name="T26" fmla="*/ 2147483647 w 72"/>
            <a:gd name="T27" fmla="*/ 2147483647 h 47"/>
            <a:gd name="T28" fmla="*/ 2147483647 w 72"/>
            <a:gd name="T29" fmla="*/ 2147483647 h 47"/>
            <a:gd name="T30" fmla="*/ 2147483647 w 72"/>
            <a:gd name="T31" fmla="*/ 2147483647 h 47"/>
            <a:gd name="T32" fmla="*/ 2147483647 w 72"/>
            <a:gd name="T33" fmla="*/ 2147483647 h 47"/>
            <a:gd name="T34" fmla="*/ 2147483647 w 72"/>
            <a:gd name="T35" fmla="*/ 2147483647 h 47"/>
            <a:gd name="T36" fmla="*/ 2147483647 w 72"/>
            <a:gd name="T37" fmla="*/ 2147483647 h 47"/>
            <a:gd name="T38" fmla="*/ 2147483647 w 72"/>
            <a:gd name="T39" fmla="*/ 2147483647 h 47"/>
            <a:gd name="T40" fmla="*/ 2147483647 w 72"/>
            <a:gd name="T41" fmla="*/ 2147483647 h 47"/>
            <a:gd name="T42" fmla="*/ 2147483647 w 72"/>
            <a:gd name="T43" fmla="*/ 2147483647 h 47"/>
            <a:gd name="T44" fmla="*/ 2147483647 w 72"/>
            <a:gd name="T45" fmla="*/ 2147483647 h 47"/>
            <a:gd name="T46" fmla="*/ 2147483647 w 72"/>
            <a:gd name="T47" fmla="*/ 2147483647 h 47"/>
            <a:gd name="T48" fmla="*/ 2147483647 w 72"/>
            <a:gd name="T49" fmla="*/ 2147483647 h 47"/>
            <a:gd name="T50" fmla="*/ 2147483647 w 72"/>
            <a:gd name="T51" fmla="*/ 2147483647 h 47"/>
            <a:gd name="T52" fmla="*/ 2147483647 w 72"/>
            <a:gd name="T53" fmla="*/ 2147483647 h 47"/>
            <a:gd name="T54" fmla="*/ 2147483647 w 72"/>
            <a:gd name="T55" fmla="*/ 2147483647 h 47"/>
            <a:gd name="T56" fmla="*/ 2147483647 w 72"/>
            <a:gd name="T57" fmla="*/ 2147483647 h 47"/>
            <a:gd name="T58" fmla="*/ 2147483647 w 72"/>
            <a:gd name="T59" fmla="*/ 2147483647 h 47"/>
            <a:gd name="T60" fmla="*/ 2147483647 w 72"/>
            <a:gd name="T61" fmla="*/ 2147483647 h 47"/>
            <a:gd name="T62" fmla="*/ 2147483647 w 72"/>
            <a:gd name="T63" fmla="*/ 2147483647 h 47"/>
            <a:gd name="T64" fmla="*/ 2147483647 w 72"/>
            <a:gd name="T65" fmla="*/ 2147483647 h 47"/>
            <a:gd name="T66" fmla="*/ 2147483647 w 72"/>
            <a:gd name="T67" fmla="*/ 0 h 47"/>
            <a:gd name="T68" fmla="*/ 2147483647 w 72"/>
            <a:gd name="T69" fmla="*/ 2147483647 h 47"/>
            <a:gd name="T70" fmla="*/ 2147483647 w 72"/>
            <a:gd name="T71" fmla="*/ 2147483647 h 47"/>
            <a:gd name="T72" fmla="*/ 2147483647 w 72"/>
            <a:gd name="T73" fmla="*/ 2147483647 h 47"/>
            <a:gd name="T74" fmla="*/ 2147483647 w 72"/>
            <a:gd name="T75" fmla="*/ 2147483647 h 47"/>
            <a:gd name="T76" fmla="*/ 2147483647 w 72"/>
            <a:gd name="T77" fmla="*/ 2147483647 h 47"/>
            <a:gd name="T78" fmla="*/ 2147483647 w 72"/>
            <a:gd name="T79" fmla="*/ 2147483647 h 47"/>
            <a:gd name="T80" fmla="*/ 2147483647 w 72"/>
            <a:gd name="T81" fmla="*/ 2147483647 h 47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72"/>
            <a:gd name="T124" fmla="*/ 0 h 47"/>
            <a:gd name="T125" fmla="*/ 72 w 72"/>
            <a:gd name="T126" fmla="*/ 47 h 47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72" h="47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22</xdr:row>
      <xdr:rowOff>47625</xdr:rowOff>
    </xdr:from>
    <xdr:to>
      <xdr:col>12</xdr:col>
      <xdr:colOff>419100</xdr:colOff>
      <xdr:row>27</xdr:row>
      <xdr:rowOff>123825</xdr:rowOff>
    </xdr:to>
    <xdr:sp macro="modRegionSelect.Region_Click" textlink="">
      <xdr:nvSpPr>
        <xdr:cNvPr id="454636" name="ShapeReg_44"/>
        <xdr:cNvSpPr>
          <a:spLocks/>
        </xdr:cNvSpPr>
      </xdr:nvSpPr>
      <xdr:spPr bwMode="auto">
        <a:xfrm>
          <a:off x="6981825" y="3733800"/>
          <a:ext cx="352425" cy="885825"/>
        </a:xfrm>
        <a:custGeom>
          <a:avLst/>
          <a:gdLst>
            <a:gd name="T0" fmla="*/ 2147483647 w 37"/>
            <a:gd name="T1" fmla="*/ 2147483647 h 93"/>
            <a:gd name="T2" fmla="*/ 2147483647 w 37"/>
            <a:gd name="T3" fmla="*/ 2147483647 h 93"/>
            <a:gd name="T4" fmla="*/ 2147483647 w 37"/>
            <a:gd name="T5" fmla="*/ 2147483647 h 93"/>
            <a:gd name="T6" fmla="*/ 2147483647 w 37"/>
            <a:gd name="T7" fmla="*/ 2147483647 h 93"/>
            <a:gd name="T8" fmla="*/ 2147483647 w 37"/>
            <a:gd name="T9" fmla="*/ 2147483647 h 93"/>
            <a:gd name="T10" fmla="*/ 2147483647 w 37"/>
            <a:gd name="T11" fmla="*/ 2147483647 h 93"/>
            <a:gd name="T12" fmla="*/ 2147483647 w 37"/>
            <a:gd name="T13" fmla="*/ 2147483647 h 93"/>
            <a:gd name="T14" fmla="*/ 2147483647 w 37"/>
            <a:gd name="T15" fmla="*/ 2147483647 h 93"/>
            <a:gd name="T16" fmla="*/ 2147483647 w 37"/>
            <a:gd name="T17" fmla="*/ 2147483647 h 93"/>
            <a:gd name="T18" fmla="*/ 2147483647 w 37"/>
            <a:gd name="T19" fmla="*/ 2147483647 h 93"/>
            <a:gd name="T20" fmla="*/ 2147483647 w 37"/>
            <a:gd name="T21" fmla="*/ 2147483647 h 93"/>
            <a:gd name="T22" fmla="*/ 2147483647 w 37"/>
            <a:gd name="T23" fmla="*/ 2147483647 h 93"/>
            <a:gd name="T24" fmla="*/ 2147483647 w 37"/>
            <a:gd name="T25" fmla="*/ 2147483647 h 93"/>
            <a:gd name="T26" fmla="*/ 2147483647 w 37"/>
            <a:gd name="T27" fmla="*/ 2147483647 h 93"/>
            <a:gd name="T28" fmla="*/ 2147483647 w 37"/>
            <a:gd name="T29" fmla="*/ 2147483647 h 93"/>
            <a:gd name="T30" fmla="*/ 2147483647 w 37"/>
            <a:gd name="T31" fmla="*/ 2147483647 h 93"/>
            <a:gd name="T32" fmla="*/ 2147483647 w 37"/>
            <a:gd name="T33" fmla="*/ 2147483647 h 93"/>
            <a:gd name="T34" fmla="*/ 2147483647 w 37"/>
            <a:gd name="T35" fmla="*/ 2147483647 h 93"/>
            <a:gd name="T36" fmla="*/ 2147483647 w 37"/>
            <a:gd name="T37" fmla="*/ 2147483647 h 93"/>
            <a:gd name="T38" fmla="*/ 2147483647 w 37"/>
            <a:gd name="T39" fmla="*/ 2147483647 h 93"/>
            <a:gd name="T40" fmla="*/ 2147483647 w 37"/>
            <a:gd name="T41" fmla="*/ 2147483647 h 93"/>
            <a:gd name="T42" fmla="*/ 0 w 37"/>
            <a:gd name="T43" fmla="*/ 2147483647 h 93"/>
            <a:gd name="T44" fmla="*/ 2147483647 w 37"/>
            <a:gd name="T45" fmla="*/ 2147483647 h 93"/>
            <a:gd name="T46" fmla="*/ 2147483647 w 37"/>
            <a:gd name="T47" fmla="*/ 2147483647 h 93"/>
            <a:gd name="T48" fmla="*/ 2147483647 w 37"/>
            <a:gd name="T49" fmla="*/ 2147483647 h 93"/>
            <a:gd name="T50" fmla="*/ 2147483647 w 37"/>
            <a:gd name="T51" fmla="*/ 2147483647 h 93"/>
            <a:gd name="T52" fmla="*/ 2147483647 w 37"/>
            <a:gd name="T53" fmla="*/ 2147483647 h 93"/>
            <a:gd name="T54" fmla="*/ 2147483647 w 37"/>
            <a:gd name="T55" fmla="*/ 2147483647 h 93"/>
            <a:gd name="T56" fmla="*/ 2147483647 w 37"/>
            <a:gd name="T57" fmla="*/ 2147483647 h 93"/>
            <a:gd name="T58" fmla="*/ 2147483647 w 37"/>
            <a:gd name="T59" fmla="*/ 2147483647 h 93"/>
            <a:gd name="T60" fmla="*/ 2147483647 w 37"/>
            <a:gd name="T61" fmla="*/ 2147483647 h 93"/>
            <a:gd name="T62" fmla="*/ 2147483647 w 37"/>
            <a:gd name="T63" fmla="*/ 2147483647 h 93"/>
            <a:gd name="T64" fmla="*/ 2147483647 w 37"/>
            <a:gd name="T65" fmla="*/ 2147483647 h 93"/>
            <a:gd name="T66" fmla="*/ 2147483647 w 37"/>
            <a:gd name="T67" fmla="*/ 2147483647 h 93"/>
            <a:gd name="T68" fmla="*/ 2147483647 w 37"/>
            <a:gd name="T69" fmla="*/ 2147483647 h 93"/>
            <a:gd name="T70" fmla="*/ 2147483647 w 37"/>
            <a:gd name="T71" fmla="*/ 2147483647 h 93"/>
            <a:gd name="T72" fmla="*/ 2147483647 w 37"/>
            <a:gd name="T73" fmla="*/ 2147483647 h 93"/>
            <a:gd name="T74" fmla="*/ 2147483647 w 37"/>
            <a:gd name="T75" fmla="*/ 2147483647 h 93"/>
            <a:gd name="T76" fmla="*/ 2147483647 w 37"/>
            <a:gd name="T77" fmla="*/ 2147483647 h 93"/>
            <a:gd name="T78" fmla="*/ 2147483647 w 37"/>
            <a:gd name="T79" fmla="*/ 2147483647 h 93"/>
            <a:gd name="T80" fmla="*/ 2147483647 w 37"/>
            <a:gd name="T81" fmla="*/ 2147483647 h 93"/>
            <a:gd name="T82" fmla="*/ 2147483647 w 37"/>
            <a:gd name="T83" fmla="*/ 2147483647 h 93"/>
            <a:gd name="T84" fmla="*/ 2147483647 w 37"/>
            <a:gd name="T85" fmla="*/ 2147483647 h 93"/>
            <a:gd name="T86" fmla="*/ 2147483647 w 37"/>
            <a:gd name="T87" fmla="*/ 0 h 93"/>
            <a:gd name="T88" fmla="*/ 2147483647 w 37"/>
            <a:gd name="T89" fmla="*/ 2147483647 h 93"/>
            <a:gd name="T90" fmla="*/ 2147483647 w 37"/>
            <a:gd name="T91" fmla="*/ 2147483647 h 93"/>
            <a:gd name="T92" fmla="*/ 2147483647 w 37"/>
            <a:gd name="T93" fmla="*/ 2147483647 h 93"/>
            <a:gd name="T94" fmla="*/ 2147483647 w 37"/>
            <a:gd name="T95" fmla="*/ 2147483647 h 9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37"/>
            <a:gd name="T145" fmla="*/ 0 h 93"/>
            <a:gd name="T146" fmla="*/ 37 w 37"/>
            <a:gd name="T147" fmla="*/ 93 h 9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37" h="93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8</xdr:row>
      <xdr:rowOff>38100</xdr:rowOff>
    </xdr:from>
    <xdr:to>
      <xdr:col>12</xdr:col>
      <xdr:colOff>190500</xdr:colOff>
      <xdr:row>14</xdr:row>
      <xdr:rowOff>95250</xdr:rowOff>
    </xdr:to>
    <xdr:sp macro="modRegionSelect.Region_Click" textlink="">
      <xdr:nvSpPr>
        <xdr:cNvPr id="454637" name="ShapeReg_32"/>
        <xdr:cNvSpPr>
          <a:spLocks/>
        </xdr:cNvSpPr>
      </xdr:nvSpPr>
      <xdr:spPr bwMode="auto">
        <a:xfrm>
          <a:off x="6372225" y="1457325"/>
          <a:ext cx="733425" cy="1028700"/>
        </a:xfrm>
        <a:custGeom>
          <a:avLst/>
          <a:gdLst>
            <a:gd name="T0" fmla="*/ 2147483647 w 2736"/>
            <a:gd name="T1" fmla="*/ 2147483647 h 3787"/>
            <a:gd name="T2" fmla="*/ 2147483647 w 2736"/>
            <a:gd name="T3" fmla="*/ 2147483647 h 3787"/>
            <a:gd name="T4" fmla="*/ 2147483647 w 2736"/>
            <a:gd name="T5" fmla="*/ 2147483647 h 3787"/>
            <a:gd name="T6" fmla="*/ 2147483647 w 2736"/>
            <a:gd name="T7" fmla="*/ 2147483647 h 3787"/>
            <a:gd name="T8" fmla="*/ 2147483647 w 2736"/>
            <a:gd name="T9" fmla="*/ 2147483647 h 3787"/>
            <a:gd name="T10" fmla="*/ 2147483647 w 2736"/>
            <a:gd name="T11" fmla="*/ 2147483647 h 3787"/>
            <a:gd name="T12" fmla="*/ 2147483647 w 2736"/>
            <a:gd name="T13" fmla="*/ 2147483647 h 3787"/>
            <a:gd name="T14" fmla="*/ 2147483647 w 2736"/>
            <a:gd name="T15" fmla="*/ 2147483647 h 3787"/>
            <a:gd name="T16" fmla="*/ 2147483647 w 2736"/>
            <a:gd name="T17" fmla="*/ 2147483647 h 3787"/>
            <a:gd name="T18" fmla="*/ 2147483647 w 2736"/>
            <a:gd name="T19" fmla="*/ 2147483647 h 3787"/>
            <a:gd name="T20" fmla="*/ 2147483647 w 2736"/>
            <a:gd name="T21" fmla="*/ 2147483647 h 3787"/>
            <a:gd name="T22" fmla="*/ 2147483647 w 2736"/>
            <a:gd name="T23" fmla="*/ 2147483647 h 3787"/>
            <a:gd name="T24" fmla="*/ 2147483647 w 2736"/>
            <a:gd name="T25" fmla="*/ 2147483647 h 3787"/>
            <a:gd name="T26" fmla="*/ 2147483647 w 2736"/>
            <a:gd name="T27" fmla="*/ 2147483647 h 3787"/>
            <a:gd name="T28" fmla="*/ 2147483647 w 2736"/>
            <a:gd name="T29" fmla="*/ 2147483647 h 3787"/>
            <a:gd name="T30" fmla="*/ 2147483647 w 2736"/>
            <a:gd name="T31" fmla="*/ 2147483647 h 3787"/>
            <a:gd name="T32" fmla="*/ 2147483647 w 2736"/>
            <a:gd name="T33" fmla="*/ 2147483647 h 3787"/>
            <a:gd name="T34" fmla="*/ 2147483647 w 2736"/>
            <a:gd name="T35" fmla="*/ 2147483647 h 3787"/>
            <a:gd name="T36" fmla="*/ 2147483647 w 2736"/>
            <a:gd name="T37" fmla="*/ 2147483647 h 3787"/>
            <a:gd name="T38" fmla="*/ 2147483647 w 2736"/>
            <a:gd name="T39" fmla="*/ 2147483647 h 3787"/>
            <a:gd name="T40" fmla="*/ 2147483647 w 2736"/>
            <a:gd name="T41" fmla="*/ 2147483647 h 3787"/>
            <a:gd name="T42" fmla="*/ 2147483647 w 2736"/>
            <a:gd name="T43" fmla="*/ 2147483647 h 3787"/>
            <a:gd name="T44" fmla="*/ 2147483647 w 2736"/>
            <a:gd name="T45" fmla="*/ 2147483647 h 3787"/>
            <a:gd name="T46" fmla="*/ 2147483647 w 2736"/>
            <a:gd name="T47" fmla="*/ 2147483647 h 3787"/>
            <a:gd name="T48" fmla="*/ 2147483647 w 2736"/>
            <a:gd name="T49" fmla="*/ 2147483647 h 3787"/>
            <a:gd name="T50" fmla="*/ 2147483647 w 2736"/>
            <a:gd name="T51" fmla="*/ 2147483647 h 3787"/>
            <a:gd name="T52" fmla="*/ 2147483647 w 2736"/>
            <a:gd name="T53" fmla="*/ 2147483647 h 3787"/>
            <a:gd name="T54" fmla="*/ 2147483647 w 2736"/>
            <a:gd name="T55" fmla="*/ 2147483647 h 3787"/>
            <a:gd name="T56" fmla="*/ 2147483647 w 2736"/>
            <a:gd name="T57" fmla="*/ 2147483647 h 3787"/>
            <a:gd name="T58" fmla="*/ 2147483647 w 2736"/>
            <a:gd name="T59" fmla="*/ 2147483647 h 3787"/>
            <a:gd name="T60" fmla="*/ 0 w 2736"/>
            <a:gd name="T61" fmla="*/ 2147483647 h 3787"/>
            <a:gd name="T62" fmla="*/ 2147483647 w 2736"/>
            <a:gd name="T63" fmla="*/ 2147483647 h 3787"/>
            <a:gd name="T64" fmla="*/ 2147483647 w 2736"/>
            <a:gd name="T65" fmla="*/ 2147483647 h 3787"/>
            <a:gd name="T66" fmla="*/ 2147483647 w 2736"/>
            <a:gd name="T67" fmla="*/ 2147483647 h 3787"/>
            <a:gd name="T68" fmla="*/ 2147483647 w 2736"/>
            <a:gd name="T69" fmla="*/ 2147483647 h 3787"/>
            <a:gd name="T70" fmla="*/ 2147483647 w 2736"/>
            <a:gd name="T71" fmla="*/ 2147483647 h 3787"/>
            <a:gd name="T72" fmla="*/ 2147483647 w 2736"/>
            <a:gd name="T73" fmla="*/ 2147483647 h 3787"/>
            <a:gd name="T74" fmla="*/ 2147483647 w 2736"/>
            <a:gd name="T75" fmla="*/ 2147483647 h 3787"/>
            <a:gd name="T76" fmla="*/ 2147483647 w 2736"/>
            <a:gd name="T77" fmla="*/ 2147483647 h 3787"/>
            <a:gd name="T78" fmla="*/ 2147483647 w 2736"/>
            <a:gd name="T79" fmla="*/ 2147483647 h 3787"/>
            <a:gd name="T80" fmla="*/ 2147483647 w 2736"/>
            <a:gd name="T81" fmla="*/ 2147483647 h 3787"/>
            <a:gd name="T82" fmla="*/ 2147483647 w 2736"/>
            <a:gd name="T83" fmla="*/ 2147483647 h 3787"/>
            <a:gd name="T84" fmla="*/ 2147483647 w 2736"/>
            <a:gd name="T85" fmla="*/ 2147483647 h 3787"/>
            <a:gd name="T86" fmla="*/ 2147483647 w 2736"/>
            <a:gd name="T87" fmla="*/ 2147483647 h 3787"/>
            <a:gd name="T88" fmla="*/ 2147483647 w 2736"/>
            <a:gd name="T89" fmla="*/ 2147483647 h 3787"/>
            <a:gd name="T90" fmla="*/ 2147483647 w 2736"/>
            <a:gd name="T91" fmla="*/ 2147483647 h 3787"/>
            <a:gd name="T92" fmla="*/ 2147483647 w 2736"/>
            <a:gd name="T93" fmla="*/ 2147483647 h 3787"/>
            <a:gd name="T94" fmla="*/ 2147483647 w 2736"/>
            <a:gd name="T95" fmla="*/ 2147483647 h 3787"/>
            <a:gd name="T96" fmla="*/ 2147483647 w 2736"/>
            <a:gd name="T97" fmla="*/ 2147483647 h 3787"/>
            <a:gd name="T98" fmla="*/ 2147483647 w 2736"/>
            <a:gd name="T99" fmla="*/ 2147483647 h 3787"/>
            <a:gd name="T100" fmla="*/ 2147483647 w 2736"/>
            <a:gd name="T101" fmla="*/ 2147483647 h 3787"/>
            <a:gd name="T102" fmla="*/ 2147483647 w 2736"/>
            <a:gd name="T103" fmla="*/ 2147483647 h 3787"/>
            <a:gd name="T104" fmla="*/ 2147483647 w 2736"/>
            <a:gd name="T105" fmla="*/ 2147483647 h 3787"/>
            <a:gd name="T106" fmla="*/ 2147483647 w 2736"/>
            <a:gd name="T107" fmla="*/ 2147483647 h 3787"/>
            <a:gd name="T108" fmla="*/ 2147483647 w 2736"/>
            <a:gd name="T109" fmla="*/ 2147483647 h 3787"/>
            <a:gd name="T110" fmla="*/ 2147483647 w 2736"/>
            <a:gd name="T111" fmla="*/ 2147483647 h 3787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2736"/>
            <a:gd name="T169" fmla="*/ 0 h 3787"/>
            <a:gd name="T170" fmla="*/ 2736 w 2736"/>
            <a:gd name="T171" fmla="*/ 3787 h 3787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2736" h="3787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9</xdr:row>
      <xdr:rowOff>19050</xdr:rowOff>
    </xdr:from>
    <xdr:to>
      <xdr:col>6</xdr:col>
      <xdr:colOff>85725</xdr:colOff>
      <xdr:row>17</xdr:row>
      <xdr:rowOff>19050</xdr:rowOff>
    </xdr:to>
    <xdr:grpSp>
      <xdr:nvGrpSpPr>
        <xdr:cNvPr id="454638" name="ShapeReg_3"/>
        <xdr:cNvGrpSpPr>
          <a:grpSpLocks/>
        </xdr:cNvGrpSpPr>
      </xdr:nvGrpSpPr>
      <xdr:grpSpPr bwMode="auto">
        <a:xfrm>
          <a:off x="1381125" y="1600200"/>
          <a:ext cx="1962150" cy="1295400"/>
          <a:chOff x="151" y="168"/>
          <a:chExt cx="206" cy="136"/>
        </a:xfrm>
      </xdr:grpSpPr>
      <xdr:sp macro="modRegionSelect.Region_Click" textlink="">
        <xdr:nvSpPr>
          <xdr:cNvPr id="454805" name="Groupp03_1"/>
          <xdr:cNvSpPr>
            <a:spLocks/>
          </xdr:cNvSpPr>
        </xdr:nvSpPr>
        <xdr:spPr bwMode="auto">
          <a:xfrm>
            <a:off x="277" y="168"/>
            <a:ext cx="80" cy="59"/>
          </a:xfrm>
          <a:custGeom>
            <a:avLst/>
            <a:gdLst>
              <a:gd name="T0" fmla="*/ 2147138253 w 80"/>
              <a:gd name="T1" fmla="*/ 2147138517 h 59"/>
              <a:gd name="T2" fmla="*/ 2147138253 w 80"/>
              <a:gd name="T3" fmla="*/ 2147138517 h 59"/>
              <a:gd name="T4" fmla="*/ 2147138253 w 80"/>
              <a:gd name="T5" fmla="*/ 2147138517 h 59"/>
              <a:gd name="T6" fmla="*/ 2147138253 w 80"/>
              <a:gd name="T7" fmla="*/ 2147138517 h 59"/>
              <a:gd name="T8" fmla="*/ 2147138253 w 80"/>
              <a:gd name="T9" fmla="*/ 2147138517 h 59"/>
              <a:gd name="T10" fmla="*/ 2147138253 w 80"/>
              <a:gd name="T11" fmla="*/ 2147138517 h 59"/>
              <a:gd name="T12" fmla="*/ 2147138253 w 80"/>
              <a:gd name="T13" fmla="*/ 2147138517 h 59"/>
              <a:gd name="T14" fmla="*/ 0 w 80"/>
              <a:gd name="T15" fmla="*/ 2147138517 h 59"/>
              <a:gd name="T16" fmla="*/ 2147138253 w 80"/>
              <a:gd name="T17" fmla="*/ 2147138517 h 59"/>
              <a:gd name="T18" fmla="*/ 2147138253 w 80"/>
              <a:gd name="T19" fmla="*/ 2147138517 h 59"/>
              <a:gd name="T20" fmla="*/ 2147138253 w 80"/>
              <a:gd name="T21" fmla="*/ 2147138517 h 59"/>
              <a:gd name="T22" fmla="*/ 2147138253 w 80"/>
              <a:gd name="T23" fmla="*/ 2147138517 h 59"/>
              <a:gd name="T24" fmla="*/ 2147138253 w 80"/>
              <a:gd name="T25" fmla="*/ 2147138517 h 59"/>
              <a:gd name="T26" fmla="*/ 2147138253 w 80"/>
              <a:gd name="T27" fmla="*/ 2147138517 h 59"/>
              <a:gd name="T28" fmla="*/ 2147138253 w 80"/>
              <a:gd name="T29" fmla="*/ 2147138517 h 59"/>
              <a:gd name="T30" fmla="*/ 2147138253 w 80"/>
              <a:gd name="T31" fmla="*/ 2147138517 h 59"/>
              <a:gd name="T32" fmla="*/ 2147138253 w 80"/>
              <a:gd name="T33" fmla="*/ 2147138517 h 59"/>
              <a:gd name="T34" fmla="*/ 2147138253 w 80"/>
              <a:gd name="T35" fmla="*/ 2147138517 h 59"/>
              <a:gd name="T36" fmla="*/ 2147138253 w 80"/>
              <a:gd name="T37" fmla="*/ 2147138517 h 59"/>
              <a:gd name="T38" fmla="*/ 2147138253 w 80"/>
              <a:gd name="T39" fmla="*/ 2147138517 h 59"/>
              <a:gd name="T40" fmla="*/ 2147138253 w 80"/>
              <a:gd name="T41" fmla="*/ 2147138517 h 59"/>
              <a:gd name="T42" fmla="*/ 2147138253 w 80"/>
              <a:gd name="T43" fmla="*/ 2147138517 h 59"/>
              <a:gd name="T44" fmla="*/ 2147138253 w 80"/>
              <a:gd name="T45" fmla="*/ 2147138517 h 59"/>
              <a:gd name="T46" fmla="*/ 2147138253 w 80"/>
              <a:gd name="T47" fmla="*/ 2147138517 h 59"/>
              <a:gd name="T48" fmla="*/ 2147138253 w 80"/>
              <a:gd name="T49" fmla="*/ 2147138517 h 59"/>
              <a:gd name="T50" fmla="*/ 2147138253 w 80"/>
              <a:gd name="T51" fmla="*/ 2147138517 h 59"/>
              <a:gd name="T52" fmla="*/ 2147138253 w 80"/>
              <a:gd name="T53" fmla="*/ 2147138517 h 59"/>
              <a:gd name="T54" fmla="*/ 2147138253 w 80"/>
              <a:gd name="T55" fmla="*/ 2147138517 h 59"/>
              <a:gd name="T56" fmla="*/ 2147138253 w 80"/>
              <a:gd name="T57" fmla="*/ 2147138517 h 59"/>
              <a:gd name="T58" fmla="*/ 2147138253 w 80"/>
              <a:gd name="T59" fmla="*/ 2147138517 h 59"/>
              <a:gd name="T60" fmla="*/ 2147138253 w 80"/>
              <a:gd name="T61" fmla="*/ 2147138517 h 59"/>
              <a:gd name="T62" fmla="*/ 2147138253 w 80"/>
              <a:gd name="T63" fmla="*/ 2147138517 h 59"/>
              <a:gd name="T64" fmla="*/ 2147138253 w 80"/>
              <a:gd name="T65" fmla="*/ 2147138517 h 59"/>
              <a:gd name="T66" fmla="*/ 2147138253 w 80"/>
              <a:gd name="T67" fmla="*/ 2147138517 h 59"/>
              <a:gd name="T68" fmla="*/ 2147138253 w 80"/>
              <a:gd name="T69" fmla="*/ 0 h 59"/>
              <a:gd name="T70" fmla="*/ 2147138253 w 80"/>
              <a:gd name="T71" fmla="*/ 2147138517 h 59"/>
              <a:gd name="T72" fmla="*/ 2147138253 w 80"/>
              <a:gd name="T73" fmla="*/ 2147138517 h 59"/>
              <a:gd name="T74" fmla="*/ 2147138253 w 80"/>
              <a:gd name="T75" fmla="*/ 2147138517 h 59"/>
              <a:gd name="T76" fmla="*/ 2147138253 w 80"/>
              <a:gd name="T77" fmla="*/ 2147138517 h 59"/>
              <a:gd name="T78" fmla="*/ 2147138253 w 80"/>
              <a:gd name="T79" fmla="*/ 2147138517 h 59"/>
              <a:gd name="T80" fmla="*/ 2147138253 w 80"/>
              <a:gd name="T81" fmla="*/ 2147138517 h 59"/>
              <a:gd name="T82" fmla="*/ 2147138253 w 80"/>
              <a:gd name="T83" fmla="*/ 2147138517 h 59"/>
              <a:gd name="T84" fmla="*/ 2147138253 w 80"/>
              <a:gd name="T85" fmla="*/ 2147138517 h 59"/>
              <a:gd name="T86" fmla="*/ 2147138253 w 80"/>
              <a:gd name="T87" fmla="*/ 2147138517 h 59"/>
              <a:gd name="T88" fmla="*/ 2147138253 w 80"/>
              <a:gd name="T89" fmla="*/ 2147138517 h 59"/>
              <a:gd name="T90" fmla="*/ 2147138253 w 80"/>
              <a:gd name="T91" fmla="*/ 2147138517 h 59"/>
              <a:gd name="T92" fmla="*/ 2147138253 w 80"/>
              <a:gd name="T93" fmla="*/ 2147138517 h 59"/>
              <a:gd name="T94" fmla="*/ 2147138253 w 80"/>
              <a:gd name="T95" fmla="*/ 2147138517 h 59"/>
              <a:gd name="T96" fmla="*/ 2147138253 w 80"/>
              <a:gd name="T97" fmla="*/ 2147138517 h 59"/>
              <a:gd name="T98" fmla="*/ 2147138253 w 80"/>
              <a:gd name="T99" fmla="*/ 2147138517 h 59"/>
              <a:gd name="T100" fmla="*/ 2147138253 w 80"/>
              <a:gd name="T101" fmla="*/ 2147138517 h 59"/>
              <a:gd name="T102" fmla="*/ 2147138253 w 80"/>
              <a:gd name="T103" fmla="*/ 2147138517 h 59"/>
              <a:gd name="T104" fmla="*/ 2147138253 w 80"/>
              <a:gd name="T105" fmla="*/ 2147138517 h 59"/>
              <a:gd name="T106" fmla="*/ 2147138253 w 80"/>
              <a:gd name="T107" fmla="*/ 2147138517 h 59"/>
              <a:gd name="T108" fmla="*/ 2147138253 w 80"/>
              <a:gd name="T109" fmla="*/ 2147138517 h 59"/>
              <a:gd name="T110" fmla="*/ 2147138253 w 80"/>
              <a:gd name="T111" fmla="*/ 2147138517 h 59"/>
              <a:gd name="T112" fmla="*/ 2147138253 w 80"/>
              <a:gd name="T113" fmla="*/ 2147138517 h 59"/>
              <a:gd name="T114" fmla="*/ 2147138253 w 80"/>
              <a:gd name="T115" fmla="*/ 2147138517 h 59"/>
              <a:gd name="T116" fmla="*/ 2147138253 w 80"/>
              <a:gd name="T117" fmla="*/ 2147138517 h 59"/>
              <a:gd name="T118" fmla="*/ 2147138253 w 80"/>
              <a:gd name="T119" fmla="*/ 2147138517 h 59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80"/>
              <a:gd name="T181" fmla="*/ 0 h 59"/>
              <a:gd name="T182" fmla="*/ 80 w 80"/>
              <a:gd name="T183" fmla="*/ 59 h 59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80" h="59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62D2C5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54806" name="ShapeReg_3"/>
          <xdr:cNvSpPr>
            <a:spLocks/>
          </xdr:cNvSpPr>
        </xdr:nvSpPr>
        <xdr:spPr bwMode="auto">
          <a:xfrm>
            <a:off x="151" y="227"/>
            <a:ext cx="81" cy="77"/>
          </a:xfrm>
          <a:custGeom>
            <a:avLst/>
            <a:gdLst>
              <a:gd name="T0" fmla="*/ 2147138263 w 81"/>
              <a:gd name="T1" fmla="*/ 2147138221 h 77"/>
              <a:gd name="T2" fmla="*/ 2147138263 w 81"/>
              <a:gd name="T3" fmla="*/ 2147138221 h 77"/>
              <a:gd name="T4" fmla="*/ 2147138263 w 81"/>
              <a:gd name="T5" fmla="*/ 2147138221 h 77"/>
              <a:gd name="T6" fmla="*/ 2147138263 w 81"/>
              <a:gd name="T7" fmla="*/ 2147138221 h 77"/>
              <a:gd name="T8" fmla="*/ 2147138263 w 81"/>
              <a:gd name="T9" fmla="*/ 2147138221 h 77"/>
              <a:gd name="T10" fmla="*/ 2147138263 w 81"/>
              <a:gd name="T11" fmla="*/ 2147138221 h 77"/>
              <a:gd name="T12" fmla="*/ 2147138263 w 81"/>
              <a:gd name="T13" fmla="*/ 0 h 77"/>
              <a:gd name="T14" fmla="*/ 2147138263 w 81"/>
              <a:gd name="T15" fmla="*/ 2147138221 h 77"/>
              <a:gd name="T16" fmla="*/ 2147138263 w 81"/>
              <a:gd name="T17" fmla="*/ 2147138221 h 77"/>
              <a:gd name="T18" fmla="*/ 2147138263 w 81"/>
              <a:gd name="T19" fmla="*/ 2147138221 h 77"/>
              <a:gd name="T20" fmla="*/ 2147138263 w 81"/>
              <a:gd name="T21" fmla="*/ 2147138221 h 77"/>
              <a:gd name="T22" fmla="*/ 2147138263 w 81"/>
              <a:gd name="T23" fmla="*/ 2147138221 h 77"/>
              <a:gd name="T24" fmla="*/ 2147138263 w 81"/>
              <a:gd name="T25" fmla="*/ 2147138221 h 77"/>
              <a:gd name="T26" fmla="*/ 2147138263 w 81"/>
              <a:gd name="T27" fmla="*/ 2147138221 h 77"/>
              <a:gd name="T28" fmla="*/ 2147138263 w 81"/>
              <a:gd name="T29" fmla="*/ 2147138221 h 77"/>
              <a:gd name="T30" fmla="*/ 2147138263 w 81"/>
              <a:gd name="T31" fmla="*/ 2147138221 h 77"/>
              <a:gd name="T32" fmla="*/ 2147138263 w 81"/>
              <a:gd name="T33" fmla="*/ 2147138221 h 77"/>
              <a:gd name="T34" fmla="*/ 2147138263 w 81"/>
              <a:gd name="T35" fmla="*/ 2147138221 h 77"/>
              <a:gd name="T36" fmla="*/ 2147138263 w 81"/>
              <a:gd name="T37" fmla="*/ 2147138221 h 77"/>
              <a:gd name="T38" fmla="*/ 2147138263 w 81"/>
              <a:gd name="T39" fmla="*/ 2147138221 h 77"/>
              <a:gd name="T40" fmla="*/ 2147138263 w 81"/>
              <a:gd name="T41" fmla="*/ 2147138221 h 77"/>
              <a:gd name="T42" fmla="*/ 2147138263 w 81"/>
              <a:gd name="T43" fmla="*/ 2147138221 h 77"/>
              <a:gd name="T44" fmla="*/ 2147138263 w 81"/>
              <a:gd name="T45" fmla="*/ 2147138221 h 77"/>
              <a:gd name="T46" fmla="*/ 2147138263 w 81"/>
              <a:gd name="T47" fmla="*/ 2147138221 h 77"/>
              <a:gd name="T48" fmla="*/ 2147138263 w 81"/>
              <a:gd name="T49" fmla="*/ 2147138221 h 77"/>
              <a:gd name="T50" fmla="*/ 2147138263 w 81"/>
              <a:gd name="T51" fmla="*/ 2147138221 h 77"/>
              <a:gd name="T52" fmla="*/ 2147138263 w 81"/>
              <a:gd name="T53" fmla="*/ 2147138221 h 77"/>
              <a:gd name="T54" fmla="*/ 2147138263 w 81"/>
              <a:gd name="T55" fmla="*/ 2147138221 h 77"/>
              <a:gd name="T56" fmla="*/ 2147138263 w 81"/>
              <a:gd name="T57" fmla="*/ 2147138221 h 77"/>
              <a:gd name="T58" fmla="*/ 2147138263 w 81"/>
              <a:gd name="T59" fmla="*/ 2147138221 h 77"/>
              <a:gd name="T60" fmla="*/ 2147138263 w 81"/>
              <a:gd name="T61" fmla="*/ 2147138221 h 77"/>
              <a:gd name="T62" fmla="*/ 2147138263 w 81"/>
              <a:gd name="T63" fmla="*/ 2147138221 h 77"/>
              <a:gd name="T64" fmla="*/ 2147138263 w 81"/>
              <a:gd name="T65" fmla="*/ 2147138221 h 77"/>
              <a:gd name="T66" fmla="*/ 2147138263 w 81"/>
              <a:gd name="T67" fmla="*/ 2147138221 h 77"/>
              <a:gd name="T68" fmla="*/ 2147138263 w 81"/>
              <a:gd name="T69" fmla="*/ 2147138221 h 77"/>
              <a:gd name="T70" fmla="*/ 2147138263 w 81"/>
              <a:gd name="T71" fmla="*/ 2147138221 h 77"/>
              <a:gd name="T72" fmla="*/ 2147138263 w 81"/>
              <a:gd name="T73" fmla="*/ 2147138221 h 77"/>
              <a:gd name="T74" fmla="*/ 2147138263 w 81"/>
              <a:gd name="T75" fmla="*/ 2147138221 h 77"/>
              <a:gd name="T76" fmla="*/ 2147138263 w 81"/>
              <a:gd name="T77" fmla="*/ 2147138221 h 77"/>
              <a:gd name="T78" fmla="*/ 2147138263 w 81"/>
              <a:gd name="T79" fmla="*/ 2147138221 h 77"/>
              <a:gd name="T80" fmla="*/ 2147138263 w 81"/>
              <a:gd name="T81" fmla="*/ 2147138221 h 77"/>
              <a:gd name="T82" fmla="*/ 2147138263 w 81"/>
              <a:gd name="T83" fmla="*/ 2147138221 h 77"/>
              <a:gd name="T84" fmla="*/ 2147138263 w 81"/>
              <a:gd name="T85" fmla="*/ 2147138221 h 77"/>
              <a:gd name="T86" fmla="*/ 2147138263 w 81"/>
              <a:gd name="T87" fmla="*/ 2147138221 h 77"/>
              <a:gd name="T88" fmla="*/ 2147138263 w 81"/>
              <a:gd name="T89" fmla="*/ 2147138221 h 77"/>
              <a:gd name="T90" fmla="*/ 2147138263 w 81"/>
              <a:gd name="T91" fmla="*/ 2147138221 h 77"/>
              <a:gd name="T92" fmla="*/ 2147138263 w 81"/>
              <a:gd name="T93" fmla="*/ 2147138221 h 77"/>
              <a:gd name="T94" fmla="*/ 2147138263 w 81"/>
              <a:gd name="T95" fmla="*/ 2147138221 h 77"/>
              <a:gd name="T96" fmla="*/ 2147138263 w 81"/>
              <a:gd name="T97" fmla="*/ 2147138221 h 77"/>
              <a:gd name="T98" fmla="*/ 2147138263 w 81"/>
              <a:gd name="T99" fmla="*/ 2147138221 h 77"/>
              <a:gd name="T100" fmla="*/ 2147138263 w 81"/>
              <a:gd name="T101" fmla="*/ 2147138221 h 77"/>
              <a:gd name="T102" fmla="*/ 2147138263 w 81"/>
              <a:gd name="T103" fmla="*/ 2147138221 h 77"/>
              <a:gd name="T104" fmla="*/ 2147138263 w 81"/>
              <a:gd name="T105" fmla="*/ 2147138221 h 77"/>
              <a:gd name="T106" fmla="*/ 2147138263 w 81"/>
              <a:gd name="T107" fmla="*/ 2147138221 h 77"/>
              <a:gd name="T108" fmla="*/ 2147138263 w 81"/>
              <a:gd name="T109" fmla="*/ 2147138221 h 77"/>
              <a:gd name="T110" fmla="*/ 2147138263 w 81"/>
              <a:gd name="T111" fmla="*/ 2147138221 h 77"/>
              <a:gd name="T112" fmla="*/ 2147138263 w 81"/>
              <a:gd name="T113" fmla="*/ 2147138221 h 77"/>
              <a:gd name="T114" fmla="*/ 2147138263 w 81"/>
              <a:gd name="T115" fmla="*/ 2147138221 h 77"/>
              <a:gd name="T116" fmla="*/ 2147138263 w 81"/>
              <a:gd name="T117" fmla="*/ 2147138221 h 77"/>
              <a:gd name="T118" fmla="*/ 2147138263 w 81"/>
              <a:gd name="T119" fmla="*/ 2147138221 h 77"/>
              <a:gd name="T120" fmla="*/ 2147138263 w 81"/>
              <a:gd name="T121" fmla="*/ 2147138221 h 77"/>
              <a:gd name="T122" fmla="*/ 2147138263 w 81"/>
              <a:gd name="T123" fmla="*/ 2147138221 h 77"/>
              <a:gd name="T124" fmla="*/ 2147138263 w 81"/>
              <a:gd name="T125" fmla="*/ 2147138221 h 7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1"/>
              <a:gd name="T190" fmla="*/ 0 h 77"/>
              <a:gd name="T191" fmla="*/ 81 w 81"/>
              <a:gd name="T192" fmla="*/ 77 h 7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1" h="77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62D2C5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457200</xdr:colOff>
      <xdr:row>9</xdr:row>
      <xdr:rowOff>114300</xdr:rowOff>
    </xdr:from>
    <xdr:to>
      <xdr:col>12</xdr:col>
      <xdr:colOff>495300</xdr:colOff>
      <xdr:row>10</xdr:row>
      <xdr:rowOff>47625</xdr:rowOff>
    </xdr:to>
    <xdr:sp macro="modRegionSelect.Region_Click" textlink="">
      <xdr:nvSpPr>
        <xdr:cNvPr id="454639" name="Groupp21_1"/>
        <xdr:cNvSpPr>
          <a:spLocks/>
        </xdr:cNvSpPr>
      </xdr:nvSpPr>
      <xdr:spPr bwMode="auto">
        <a:xfrm>
          <a:off x="7372350" y="1695450"/>
          <a:ext cx="38100" cy="95250"/>
        </a:xfrm>
        <a:custGeom>
          <a:avLst/>
          <a:gdLst>
            <a:gd name="T0" fmla="*/ 0 w 4"/>
            <a:gd name="T1" fmla="*/ 2147483647 h 10"/>
            <a:gd name="T2" fmla="*/ 0 w 4"/>
            <a:gd name="T3" fmla="*/ 2147483647 h 10"/>
            <a:gd name="T4" fmla="*/ 0 w 4"/>
            <a:gd name="T5" fmla="*/ 2147483647 h 10"/>
            <a:gd name="T6" fmla="*/ 2147483647 w 4"/>
            <a:gd name="T7" fmla="*/ 2147483647 h 10"/>
            <a:gd name="T8" fmla="*/ 2147483647 w 4"/>
            <a:gd name="T9" fmla="*/ 2147483647 h 10"/>
            <a:gd name="T10" fmla="*/ 2147483647 w 4"/>
            <a:gd name="T11" fmla="*/ 2147483647 h 10"/>
            <a:gd name="T12" fmla="*/ 2147483647 w 4"/>
            <a:gd name="T13" fmla="*/ 2147483647 h 10"/>
            <a:gd name="T14" fmla="*/ 2147483647 w 4"/>
            <a:gd name="T15" fmla="*/ 2147483647 h 10"/>
            <a:gd name="T16" fmla="*/ 2147483647 w 4"/>
            <a:gd name="T17" fmla="*/ 2147483647 h 10"/>
            <a:gd name="T18" fmla="*/ 2147483647 w 4"/>
            <a:gd name="T19" fmla="*/ 2147483647 h 10"/>
            <a:gd name="T20" fmla="*/ 2147483647 w 4"/>
            <a:gd name="T21" fmla="*/ 2147483647 h 10"/>
            <a:gd name="T22" fmla="*/ 2147483647 w 4"/>
            <a:gd name="T23" fmla="*/ 0 h 10"/>
            <a:gd name="T24" fmla="*/ 0 w 4"/>
            <a:gd name="T25" fmla="*/ 2147483647 h 10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4"/>
            <a:gd name="T40" fmla="*/ 0 h 10"/>
            <a:gd name="T41" fmla="*/ 4 w 4"/>
            <a:gd name="T42" fmla="*/ 10 h 10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4" h="10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15</xdr:row>
      <xdr:rowOff>76200</xdr:rowOff>
    </xdr:from>
    <xdr:to>
      <xdr:col>13</xdr:col>
      <xdr:colOff>504825</xdr:colOff>
      <xdr:row>22</xdr:row>
      <xdr:rowOff>76200</xdr:rowOff>
    </xdr:to>
    <xdr:grpSp>
      <xdr:nvGrpSpPr>
        <xdr:cNvPr id="454640" name="ShapeReg_66"/>
        <xdr:cNvGrpSpPr>
          <a:grpSpLocks/>
        </xdr:cNvGrpSpPr>
      </xdr:nvGrpSpPr>
      <xdr:grpSpPr bwMode="auto">
        <a:xfrm>
          <a:off x="6981825" y="2628900"/>
          <a:ext cx="1047750" cy="1133475"/>
          <a:chOff x="739" y="276"/>
          <a:chExt cx="110" cy="119"/>
        </a:xfrm>
      </xdr:grpSpPr>
      <xdr:sp macro="modRegionSelect.Region_Click" textlink="">
        <xdr:nvSpPr>
          <xdr:cNvPr id="454797" name="ShapeReg_66"/>
          <xdr:cNvSpPr>
            <a:spLocks/>
          </xdr:cNvSpPr>
        </xdr:nvSpPr>
        <xdr:spPr bwMode="auto">
          <a:xfrm>
            <a:off x="739" y="320"/>
            <a:ext cx="69" cy="75"/>
          </a:xfrm>
          <a:custGeom>
            <a:avLst/>
            <a:gdLst>
              <a:gd name="T0" fmla="*/ 0 w 2455"/>
              <a:gd name="T1" fmla="*/ 0 h 2682"/>
              <a:gd name="T2" fmla="*/ 0 w 2455"/>
              <a:gd name="T3" fmla="*/ 0 h 2682"/>
              <a:gd name="T4" fmla="*/ 0 w 2455"/>
              <a:gd name="T5" fmla="*/ 0 h 2682"/>
              <a:gd name="T6" fmla="*/ 0 w 2455"/>
              <a:gd name="T7" fmla="*/ 0 h 2682"/>
              <a:gd name="T8" fmla="*/ 0 w 2455"/>
              <a:gd name="T9" fmla="*/ 0 h 2682"/>
              <a:gd name="T10" fmla="*/ 0 w 2455"/>
              <a:gd name="T11" fmla="*/ 0 h 2682"/>
              <a:gd name="T12" fmla="*/ 0 w 2455"/>
              <a:gd name="T13" fmla="*/ 0 h 2682"/>
              <a:gd name="T14" fmla="*/ 0 w 2455"/>
              <a:gd name="T15" fmla="*/ 0 h 2682"/>
              <a:gd name="T16" fmla="*/ 0 w 2455"/>
              <a:gd name="T17" fmla="*/ 0 h 2682"/>
              <a:gd name="T18" fmla="*/ 0 w 2455"/>
              <a:gd name="T19" fmla="*/ 0 h 2682"/>
              <a:gd name="T20" fmla="*/ 0 w 2455"/>
              <a:gd name="T21" fmla="*/ 0 h 2682"/>
              <a:gd name="T22" fmla="*/ 0 w 2455"/>
              <a:gd name="T23" fmla="*/ 0 h 2682"/>
              <a:gd name="T24" fmla="*/ 0 w 2455"/>
              <a:gd name="T25" fmla="*/ 0 h 2682"/>
              <a:gd name="T26" fmla="*/ 0 w 2455"/>
              <a:gd name="T27" fmla="*/ 0 h 2682"/>
              <a:gd name="T28" fmla="*/ 0 w 2455"/>
              <a:gd name="T29" fmla="*/ 0 h 2682"/>
              <a:gd name="T30" fmla="*/ 0 w 2455"/>
              <a:gd name="T31" fmla="*/ 0 h 2682"/>
              <a:gd name="T32" fmla="*/ 0 w 2455"/>
              <a:gd name="T33" fmla="*/ 0 h 2682"/>
              <a:gd name="T34" fmla="*/ 0 w 2455"/>
              <a:gd name="T35" fmla="*/ 0 h 2682"/>
              <a:gd name="T36" fmla="*/ 0 w 2455"/>
              <a:gd name="T37" fmla="*/ 0 h 2682"/>
              <a:gd name="T38" fmla="*/ 0 w 2455"/>
              <a:gd name="T39" fmla="*/ 0 h 2682"/>
              <a:gd name="T40" fmla="*/ 0 w 2455"/>
              <a:gd name="T41" fmla="*/ 0 h 2682"/>
              <a:gd name="T42" fmla="*/ 0 w 2455"/>
              <a:gd name="T43" fmla="*/ 0 h 2682"/>
              <a:gd name="T44" fmla="*/ 0 w 2455"/>
              <a:gd name="T45" fmla="*/ 0 h 2682"/>
              <a:gd name="T46" fmla="*/ 0 w 2455"/>
              <a:gd name="T47" fmla="*/ 0 h 2682"/>
              <a:gd name="T48" fmla="*/ 0 w 2455"/>
              <a:gd name="T49" fmla="*/ 0 h 2682"/>
              <a:gd name="T50" fmla="*/ 0 w 2455"/>
              <a:gd name="T51" fmla="*/ 0 h 2682"/>
              <a:gd name="T52" fmla="*/ 0 w 2455"/>
              <a:gd name="T53" fmla="*/ 0 h 2682"/>
              <a:gd name="T54" fmla="*/ 0 w 2455"/>
              <a:gd name="T55" fmla="*/ 0 h 2682"/>
              <a:gd name="T56" fmla="*/ 0 w 2455"/>
              <a:gd name="T57" fmla="*/ 0 h 2682"/>
              <a:gd name="T58" fmla="*/ 0 w 2455"/>
              <a:gd name="T59" fmla="*/ 0 h 2682"/>
              <a:gd name="T60" fmla="*/ 0 w 2455"/>
              <a:gd name="T61" fmla="*/ 0 h 2682"/>
              <a:gd name="T62" fmla="*/ 0 w 2455"/>
              <a:gd name="T63" fmla="*/ 0 h 2682"/>
              <a:gd name="T64" fmla="*/ 0 w 2455"/>
              <a:gd name="T65" fmla="*/ 0 h 2682"/>
              <a:gd name="T66" fmla="*/ 0 w 2455"/>
              <a:gd name="T67" fmla="*/ 0 h 2682"/>
              <a:gd name="T68" fmla="*/ 0 w 2455"/>
              <a:gd name="T69" fmla="*/ 0 h 2682"/>
              <a:gd name="T70" fmla="*/ 0 w 2455"/>
              <a:gd name="T71" fmla="*/ 0 h 2682"/>
              <a:gd name="T72" fmla="*/ 0 w 2455"/>
              <a:gd name="T73" fmla="*/ 0 h 2682"/>
              <a:gd name="T74" fmla="*/ 0 w 2455"/>
              <a:gd name="T75" fmla="*/ 0 h 2682"/>
              <a:gd name="T76" fmla="*/ 0 w 2455"/>
              <a:gd name="T77" fmla="*/ 0 h 2682"/>
              <a:gd name="T78" fmla="*/ 0 w 2455"/>
              <a:gd name="T79" fmla="*/ 0 h 2682"/>
              <a:gd name="T80" fmla="*/ 0 w 2455"/>
              <a:gd name="T81" fmla="*/ 0 h 2682"/>
              <a:gd name="T82" fmla="*/ 0 w 2455"/>
              <a:gd name="T83" fmla="*/ 0 h 2682"/>
              <a:gd name="T84" fmla="*/ 0 w 2455"/>
              <a:gd name="T85" fmla="*/ 0 h 2682"/>
              <a:gd name="T86" fmla="*/ 0 w 2455"/>
              <a:gd name="T87" fmla="*/ 0 h 268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2455"/>
              <a:gd name="T133" fmla="*/ 0 h 2682"/>
              <a:gd name="T134" fmla="*/ 2455 w 2455"/>
              <a:gd name="T135" fmla="*/ 2682 h 268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2455" h="2682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54798" name="Groupp66_8"/>
          <xdr:cNvSpPr>
            <a:spLocks/>
          </xdr:cNvSpPr>
        </xdr:nvSpPr>
        <xdr:spPr bwMode="auto">
          <a:xfrm>
            <a:off x="838" y="383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38253 h 5"/>
              <a:gd name="T4" fmla="*/ 0 w 2"/>
              <a:gd name="T5" fmla="*/ 2147138253 h 5"/>
              <a:gd name="T6" fmla="*/ 2147138048 w 2"/>
              <a:gd name="T7" fmla="*/ 2147138253 h 5"/>
              <a:gd name="T8" fmla="*/ 2147138048 w 2"/>
              <a:gd name="T9" fmla="*/ 2147138253 h 5"/>
              <a:gd name="T10" fmla="*/ 2147138048 w 2"/>
              <a:gd name="T11" fmla="*/ 2147138253 h 5"/>
              <a:gd name="T12" fmla="*/ 214713804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54799" name="Groupp66_7"/>
          <xdr:cNvSpPr>
            <a:spLocks/>
          </xdr:cNvSpPr>
        </xdr:nvSpPr>
        <xdr:spPr bwMode="auto">
          <a:xfrm>
            <a:off x="840" y="366"/>
            <a:ext cx="3" cy="10"/>
          </a:xfrm>
          <a:custGeom>
            <a:avLst/>
            <a:gdLst>
              <a:gd name="T0" fmla="*/ 2147138389 w 3"/>
              <a:gd name="T1" fmla="*/ 2147138253 h 10"/>
              <a:gd name="T2" fmla="*/ 2147138389 w 3"/>
              <a:gd name="T3" fmla="*/ 2147138253 h 10"/>
              <a:gd name="T4" fmla="*/ 2147138389 w 3"/>
              <a:gd name="T5" fmla="*/ 2147138253 h 10"/>
              <a:gd name="T6" fmla="*/ 2147138389 w 3"/>
              <a:gd name="T7" fmla="*/ 2147138253 h 10"/>
              <a:gd name="T8" fmla="*/ 2147138389 w 3"/>
              <a:gd name="T9" fmla="*/ 2147138253 h 10"/>
              <a:gd name="T10" fmla="*/ 2147138389 w 3"/>
              <a:gd name="T11" fmla="*/ 0 h 10"/>
              <a:gd name="T12" fmla="*/ 2147138389 w 3"/>
              <a:gd name="T13" fmla="*/ 0 h 10"/>
              <a:gd name="T14" fmla="*/ 0 w 3"/>
              <a:gd name="T15" fmla="*/ 2147138253 h 10"/>
              <a:gd name="T16" fmla="*/ 2147138389 w 3"/>
              <a:gd name="T17" fmla="*/ 2147138253 h 10"/>
              <a:gd name="T18" fmla="*/ 2147138389 w 3"/>
              <a:gd name="T19" fmla="*/ 2147138253 h 10"/>
              <a:gd name="T20" fmla="*/ 2147138389 w 3"/>
              <a:gd name="T21" fmla="*/ 2147138253 h 1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"/>
              <a:gd name="T34" fmla="*/ 0 h 10"/>
              <a:gd name="T35" fmla="*/ 3 w 3"/>
              <a:gd name="T36" fmla="*/ 10 h 1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" h="10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54800" name="Groupp66_6"/>
          <xdr:cNvSpPr>
            <a:spLocks/>
          </xdr:cNvSpPr>
        </xdr:nvSpPr>
        <xdr:spPr bwMode="auto">
          <a:xfrm>
            <a:off x="844" y="360"/>
            <a:ext cx="1" cy="3"/>
          </a:xfrm>
          <a:custGeom>
            <a:avLst/>
            <a:gdLst>
              <a:gd name="T0" fmla="*/ 0 w 1"/>
              <a:gd name="T1" fmla="*/ 0 h 3"/>
              <a:gd name="T2" fmla="*/ 0 w 1"/>
              <a:gd name="T3" fmla="*/ 2147138389 h 3"/>
              <a:gd name="T4" fmla="*/ 0 w 1"/>
              <a:gd name="T5" fmla="*/ 2147138389 h 3"/>
              <a:gd name="T6" fmla="*/ 2147138048 w 1"/>
              <a:gd name="T7" fmla="*/ 2147138389 h 3"/>
              <a:gd name="T8" fmla="*/ 0 w 1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3"/>
              <a:gd name="T17" fmla="*/ 1 w 1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3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54801" name="Groupp66_5"/>
          <xdr:cNvSpPr>
            <a:spLocks/>
          </xdr:cNvSpPr>
        </xdr:nvSpPr>
        <xdr:spPr bwMode="auto">
          <a:xfrm>
            <a:off x="845" y="345"/>
            <a:ext cx="3" cy="8"/>
          </a:xfrm>
          <a:custGeom>
            <a:avLst/>
            <a:gdLst>
              <a:gd name="T0" fmla="*/ 2147138389 w 3"/>
              <a:gd name="T1" fmla="*/ 2147138048 h 8"/>
              <a:gd name="T2" fmla="*/ 2147138389 w 3"/>
              <a:gd name="T3" fmla="*/ 2147138048 h 8"/>
              <a:gd name="T4" fmla="*/ 0 w 3"/>
              <a:gd name="T5" fmla="*/ 2147138048 h 8"/>
              <a:gd name="T6" fmla="*/ 2147138389 w 3"/>
              <a:gd name="T7" fmla="*/ 2147138048 h 8"/>
              <a:gd name="T8" fmla="*/ 2147138389 w 3"/>
              <a:gd name="T9" fmla="*/ 0 h 8"/>
              <a:gd name="T10" fmla="*/ 2147138389 w 3"/>
              <a:gd name="T11" fmla="*/ 2147138048 h 8"/>
              <a:gd name="T12" fmla="*/ 2147138389 w 3"/>
              <a:gd name="T13" fmla="*/ 2147138048 h 8"/>
              <a:gd name="T14" fmla="*/ 2147138389 w 3"/>
              <a:gd name="T15" fmla="*/ 2147138048 h 8"/>
              <a:gd name="T16" fmla="*/ 2147138389 w 3"/>
              <a:gd name="T17" fmla="*/ 2147138048 h 8"/>
              <a:gd name="T18" fmla="*/ 2147138389 w 3"/>
              <a:gd name="T19" fmla="*/ 2147138048 h 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3"/>
              <a:gd name="T31" fmla="*/ 0 h 8"/>
              <a:gd name="T32" fmla="*/ 3 w 3"/>
              <a:gd name="T33" fmla="*/ 8 h 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3" h="8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54802" name="Groupp66_2"/>
          <xdr:cNvSpPr>
            <a:spLocks/>
          </xdr:cNvSpPr>
        </xdr:nvSpPr>
        <xdr:spPr bwMode="auto">
          <a:xfrm>
            <a:off x="831" y="276"/>
            <a:ext cx="5" cy="12"/>
          </a:xfrm>
          <a:custGeom>
            <a:avLst/>
            <a:gdLst>
              <a:gd name="T0" fmla="*/ 2147138253 w 5"/>
              <a:gd name="T1" fmla="*/ 0 h 12"/>
              <a:gd name="T2" fmla="*/ 2147138253 w 5"/>
              <a:gd name="T3" fmla="*/ 2147138389 h 12"/>
              <a:gd name="T4" fmla="*/ 0 w 5"/>
              <a:gd name="T5" fmla="*/ 2147138389 h 12"/>
              <a:gd name="T6" fmla="*/ 2147138253 w 5"/>
              <a:gd name="T7" fmla="*/ 2147138389 h 12"/>
              <a:gd name="T8" fmla="*/ 2147138253 w 5"/>
              <a:gd name="T9" fmla="*/ 2147138389 h 12"/>
              <a:gd name="T10" fmla="*/ 2147138253 w 5"/>
              <a:gd name="T11" fmla="*/ 2147138389 h 12"/>
              <a:gd name="T12" fmla="*/ 2147138253 w 5"/>
              <a:gd name="T13" fmla="*/ 2147138389 h 12"/>
              <a:gd name="T14" fmla="*/ 2147138253 w 5"/>
              <a:gd name="T15" fmla="*/ 2147138389 h 12"/>
              <a:gd name="T16" fmla="*/ 2147138253 w 5"/>
              <a:gd name="T17" fmla="*/ 2147138389 h 12"/>
              <a:gd name="T18" fmla="*/ 2147138253 w 5"/>
              <a:gd name="T19" fmla="*/ 2147138389 h 12"/>
              <a:gd name="T20" fmla="*/ 2147138253 w 5"/>
              <a:gd name="T21" fmla="*/ 2147138389 h 12"/>
              <a:gd name="T22" fmla="*/ 2147138253 w 5"/>
              <a:gd name="T23" fmla="*/ 2147138389 h 12"/>
              <a:gd name="T24" fmla="*/ 2147138253 w 5"/>
              <a:gd name="T25" fmla="*/ 2147138389 h 12"/>
              <a:gd name="T26" fmla="*/ 2147138253 w 5"/>
              <a:gd name="T27" fmla="*/ 2147138389 h 12"/>
              <a:gd name="T28" fmla="*/ 2147138253 w 5"/>
              <a:gd name="T29" fmla="*/ 0 h 1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5"/>
              <a:gd name="T46" fmla="*/ 0 h 12"/>
              <a:gd name="T47" fmla="*/ 5 w 5"/>
              <a:gd name="T48" fmla="*/ 12 h 1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5" h="12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54803" name="Groupp66_3"/>
          <xdr:cNvSpPr>
            <a:spLocks/>
          </xdr:cNvSpPr>
        </xdr:nvSpPr>
        <xdr:spPr bwMode="auto">
          <a:xfrm>
            <a:off x="838" y="294"/>
            <a:ext cx="2" cy="2"/>
          </a:xfrm>
          <a:custGeom>
            <a:avLst/>
            <a:gdLst>
              <a:gd name="T0" fmla="*/ 0 w 2"/>
              <a:gd name="T1" fmla="*/ 0 h 2"/>
              <a:gd name="T2" fmla="*/ 0 w 2"/>
              <a:gd name="T3" fmla="*/ 2147138048 h 2"/>
              <a:gd name="T4" fmla="*/ 2147138048 w 2"/>
              <a:gd name="T5" fmla="*/ 2147138048 h 2"/>
              <a:gd name="T6" fmla="*/ 2147138048 w 2"/>
              <a:gd name="T7" fmla="*/ 2147138048 h 2"/>
              <a:gd name="T8" fmla="*/ 0 w 2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2"/>
              <a:gd name="T17" fmla="*/ 2 w 2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54804" name="Groupp66_4"/>
          <xdr:cNvSpPr>
            <a:spLocks/>
          </xdr:cNvSpPr>
        </xdr:nvSpPr>
        <xdr:spPr bwMode="auto">
          <a:xfrm>
            <a:off x="847" y="327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38253 h 5"/>
              <a:gd name="T4" fmla="*/ 0 w 2"/>
              <a:gd name="T5" fmla="*/ 2147138253 h 5"/>
              <a:gd name="T6" fmla="*/ 2147138048 w 2"/>
              <a:gd name="T7" fmla="*/ 2147138253 h 5"/>
              <a:gd name="T8" fmla="*/ 2147138048 w 2"/>
              <a:gd name="T9" fmla="*/ 2147138253 h 5"/>
              <a:gd name="T10" fmla="*/ 2147138048 w 2"/>
              <a:gd name="T11" fmla="*/ 2147138253 h 5"/>
              <a:gd name="T12" fmla="*/ 214713804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504825</xdr:colOff>
      <xdr:row>5</xdr:row>
      <xdr:rowOff>142875</xdr:rowOff>
    </xdr:from>
    <xdr:to>
      <xdr:col>13</xdr:col>
      <xdr:colOff>352425</xdr:colOff>
      <xdr:row>15</xdr:row>
      <xdr:rowOff>47625</xdr:rowOff>
    </xdr:to>
    <xdr:sp macro="modRegionSelect.Region_Click" textlink="">
      <xdr:nvSpPr>
        <xdr:cNvPr id="454641" name="ShapeReg_21"/>
        <xdr:cNvSpPr>
          <a:spLocks/>
        </xdr:cNvSpPr>
      </xdr:nvSpPr>
      <xdr:spPr bwMode="auto">
        <a:xfrm>
          <a:off x="6810375" y="1076325"/>
          <a:ext cx="1066800" cy="1524000"/>
        </a:xfrm>
        <a:custGeom>
          <a:avLst/>
          <a:gdLst>
            <a:gd name="T0" fmla="*/ 2147483647 w 3970"/>
            <a:gd name="T1" fmla="*/ 2147483647 h 5645"/>
            <a:gd name="T2" fmla="*/ 2147483647 w 3970"/>
            <a:gd name="T3" fmla="*/ 2147483647 h 5645"/>
            <a:gd name="T4" fmla="*/ 2147483647 w 3970"/>
            <a:gd name="T5" fmla="*/ 2147483647 h 5645"/>
            <a:gd name="T6" fmla="*/ 2147483647 w 3970"/>
            <a:gd name="T7" fmla="*/ 2147483647 h 5645"/>
            <a:gd name="T8" fmla="*/ 2147483647 w 3970"/>
            <a:gd name="T9" fmla="*/ 2147483647 h 5645"/>
            <a:gd name="T10" fmla="*/ 2147483647 w 3970"/>
            <a:gd name="T11" fmla="*/ 2147483647 h 5645"/>
            <a:gd name="T12" fmla="*/ 2147483647 w 3970"/>
            <a:gd name="T13" fmla="*/ 2147483647 h 5645"/>
            <a:gd name="T14" fmla="*/ 2147483647 w 3970"/>
            <a:gd name="T15" fmla="*/ 2147483647 h 5645"/>
            <a:gd name="T16" fmla="*/ 2147483647 w 3970"/>
            <a:gd name="T17" fmla="*/ 2147483647 h 5645"/>
            <a:gd name="T18" fmla="*/ 2147483647 w 3970"/>
            <a:gd name="T19" fmla="*/ 2147483647 h 5645"/>
            <a:gd name="T20" fmla="*/ 2147483647 w 3970"/>
            <a:gd name="T21" fmla="*/ 2147483647 h 5645"/>
            <a:gd name="T22" fmla="*/ 2147483647 w 3970"/>
            <a:gd name="T23" fmla="*/ 2147483647 h 5645"/>
            <a:gd name="T24" fmla="*/ 2147483647 w 3970"/>
            <a:gd name="T25" fmla="*/ 2147483647 h 5645"/>
            <a:gd name="T26" fmla="*/ 2147483647 w 3970"/>
            <a:gd name="T27" fmla="*/ 2147483647 h 5645"/>
            <a:gd name="T28" fmla="*/ 2147483647 w 3970"/>
            <a:gd name="T29" fmla="*/ 2147483647 h 5645"/>
            <a:gd name="T30" fmla="*/ 2147483647 w 3970"/>
            <a:gd name="T31" fmla="*/ 2147483647 h 5645"/>
            <a:gd name="T32" fmla="*/ 2147483647 w 3970"/>
            <a:gd name="T33" fmla="*/ 2147483647 h 5645"/>
            <a:gd name="T34" fmla="*/ 2147483647 w 3970"/>
            <a:gd name="T35" fmla="*/ 2147483647 h 5645"/>
            <a:gd name="T36" fmla="*/ 2147483647 w 3970"/>
            <a:gd name="T37" fmla="*/ 2147483647 h 5645"/>
            <a:gd name="T38" fmla="*/ 2147483647 w 3970"/>
            <a:gd name="T39" fmla="*/ 2147483647 h 5645"/>
            <a:gd name="T40" fmla="*/ 2147483647 w 3970"/>
            <a:gd name="T41" fmla="*/ 2147483647 h 5645"/>
            <a:gd name="T42" fmla="*/ 2147483647 w 3970"/>
            <a:gd name="T43" fmla="*/ 2147483647 h 5645"/>
            <a:gd name="T44" fmla="*/ 2147483647 w 3970"/>
            <a:gd name="T45" fmla="*/ 2147483647 h 5645"/>
            <a:gd name="T46" fmla="*/ 2147483647 w 3970"/>
            <a:gd name="T47" fmla="*/ 2147483647 h 5645"/>
            <a:gd name="T48" fmla="*/ 2147483647 w 3970"/>
            <a:gd name="T49" fmla="*/ 2147483647 h 5645"/>
            <a:gd name="T50" fmla="*/ 2147483647 w 3970"/>
            <a:gd name="T51" fmla="*/ 2147483647 h 5645"/>
            <a:gd name="T52" fmla="*/ 2147483647 w 3970"/>
            <a:gd name="T53" fmla="*/ 2147483647 h 5645"/>
            <a:gd name="T54" fmla="*/ 2147483647 w 3970"/>
            <a:gd name="T55" fmla="*/ 2147483647 h 5645"/>
            <a:gd name="T56" fmla="*/ 2147483647 w 3970"/>
            <a:gd name="T57" fmla="*/ 2147483647 h 5645"/>
            <a:gd name="T58" fmla="*/ 2147483647 w 3970"/>
            <a:gd name="T59" fmla="*/ 2147483647 h 5645"/>
            <a:gd name="T60" fmla="*/ 2147483647 w 3970"/>
            <a:gd name="T61" fmla="*/ 2147483647 h 5645"/>
            <a:gd name="T62" fmla="*/ 2147483647 w 3970"/>
            <a:gd name="T63" fmla="*/ 2147483647 h 5645"/>
            <a:gd name="T64" fmla="*/ 2147483647 w 3970"/>
            <a:gd name="T65" fmla="*/ 2147483647 h 5645"/>
            <a:gd name="T66" fmla="*/ 2147483647 w 3970"/>
            <a:gd name="T67" fmla="*/ 2147483647 h 5645"/>
            <a:gd name="T68" fmla="*/ 2147483647 w 3970"/>
            <a:gd name="T69" fmla="*/ 2147483647 h 5645"/>
            <a:gd name="T70" fmla="*/ 2147483647 w 3970"/>
            <a:gd name="T71" fmla="*/ 2147483647 h 5645"/>
            <a:gd name="T72" fmla="*/ 2147483647 w 3970"/>
            <a:gd name="T73" fmla="*/ 2147483647 h 5645"/>
            <a:gd name="T74" fmla="*/ 2147483647 w 3970"/>
            <a:gd name="T75" fmla="*/ 2147483647 h 5645"/>
            <a:gd name="T76" fmla="*/ 2147483647 w 3970"/>
            <a:gd name="T77" fmla="*/ 2147483647 h 5645"/>
            <a:gd name="T78" fmla="*/ 2147483647 w 3970"/>
            <a:gd name="T79" fmla="*/ 2147483647 h 5645"/>
            <a:gd name="T80" fmla="*/ 2147483647 w 3970"/>
            <a:gd name="T81" fmla="*/ 2147483647 h 5645"/>
            <a:gd name="T82" fmla="*/ 2147483647 w 3970"/>
            <a:gd name="T83" fmla="*/ 2147483647 h 5645"/>
            <a:gd name="T84" fmla="*/ 2147483647 w 3970"/>
            <a:gd name="T85" fmla="*/ 2147483647 h 5645"/>
            <a:gd name="T86" fmla="*/ 2147483647 w 3970"/>
            <a:gd name="T87" fmla="*/ 2147483647 h 5645"/>
            <a:gd name="T88" fmla="*/ 2147483647 w 3970"/>
            <a:gd name="T89" fmla="*/ 2147483647 h 5645"/>
            <a:gd name="T90" fmla="*/ 2147483647 w 3970"/>
            <a:gd name="T91" fmla="*/ 2147483647 h 5645"/>
            <a:gd name="T92" fmla="*/ 2147483647 w 3970"/>
            <a:gd name="T93" fmla="*/ 2147483647 h 5645"/>
            <a:gd name="T94" fmla="*/ 2147483647 w 3970"/>
            <a:gd name="T95" fmla="*/ 2147483647 h 5645"/>
            <a:gd name="T96" fmla="*/ 2147483647 w 3970"/>
            <a:gd name="T97" fmla="*/ 2147483647 h 5645"/>
            <a:gd name="T98" fmla="*/ 2147483647 w 3970"/>
            <a:gd name="T99" fmla="*/ 2147483647 h 5645"/>
            <a:gd name="T100" fmla="*/ 2147483647 w 3970"/>
            <a:gd name="T101" fmla="*/ 2147483647 h 5645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3970"/>
            <a:gd name="T154" fmla="*/ 0 h 5645"/>
            <a:gd name="T155" fmla="*/ 3970 w 3970"/>
            <a:gd name="T156" fmla="*/ 5645 h 5645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3970" h="5645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54642" name="ShapeReg_19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85725</xdr:colOff>
      <xdr:row>18</xdr:row>
      <xdr:rowOff>9525</xdr:rowOff>
    </xdr:to>
    <xdr:sp macro="modRegionSelect.Region_Click" textlink="">
      <xdr:nvSpPr>
        <xdr:cNvPr id="454643" name="ShapeReg_20"/>
        <xdr:cNvSpPr>
          <a:spLocks/>
        </xdr:cNvSpPr>
      </xdr:nvSpPr>
      <xdr:spPr bwMode="auto">
        <a:xfrm>
          <a:off x="647700" y="2876550"/>
          <a:ext cx="257175" cy="171450"/>
        </a:xfrm>
        <a:custGeom>
          <a:avLst/>
          <a:gdLst>
            <a:gd name="T0" fmla="*/ 2147483647 w 27"/>
            <a:gd name="T1" fmla="*/ 2147483647 h 18"/>
            <a:gd name="T2" fmla="*/ 0 w 27"/>
            <a:gd name="T3" fmla="*/ 2147483647 h 18"/>
            <a:gd name="T4" fmla="*/ 2147483647 w 27"/>
            <a:gd name="T5" fmla="*/ 2147483647 h 18"/>
            <a:gd name="T6" fmla="*/ 2147483647 w 27"/>
            <a:gd name="T7" fmla="*/ 0 h 18"/>
            <a:gd name="T8" fmla="*/ 2147483647 w 27"/>
            <a:gd name="T9" fmla="*/ 0 h 18"/>
            <a:gd name="T10" fmla="*/ 2147483647 w 27"/>
            <a:gd name="T11" fmla="*/ 2147483647 h 18"/>
            <a:gd name="T12" fmla="*/ 2147483647 w 27"/>
            <a:gd name="T13" fmla="*/ 2147483647 h 18"/>
            <a:gd name="T14" fmla="*/ 2147483647 w 27"/>
            <a:gd name="T15" fmla="*/ 2147483647 h 18"/>
            <a:gd name="T16" fmla="*/ 2147483647 w 27"/>
            <a:gd name="T17" fmla="*/ 2147483647 h 18"/>
            <a:gd name="T18" fmla="*/ 2147483647 w 27"/>
            <a:gd name="T19" fmla="*/ 2147483647 h 18"/>
            <a:gd name="T20" fmla="*/ 2147483647 w 27"/>
            <a:gd name="T21" fmla="*/ 2147483647 h 18"/>
            <a:gd name="T22" fmla="*/ 2147483647 w 27"/>
            <a:gd name="T23" fmla="*/ 2147483647 h 18"/>
            <a:gd name="T24" fmla="*/ 2147483647 w 27"/>
            <a:gd name="T25" fmla="*/ 2147483647 h 18"/>
            <a:gd name="T26" fmla="*/ 2147483647 w 27"/>
            <a:gd name="T27" fmla="*/ 2147483647 h 18"/>
            <a:gd name="T28" fmla="*/ 2147483647 w 27"/>
            <a:gd name="T29" fmla="*/ 2147483647 h 18"/>
            <a:gd name="T30" fmla="*/ 2147483647 w 27"/>
            <a:gd name="T31" fmla="*/ 2147483647 h 18"/>
            <a:gd name="T32" fmla="*/ 2147483647 w 27"/>
            <a:gd name="T33" fmla="*/ 2147483647 h 18"/>
            <a:gd name="T34" fmla="*/ 2147483647 w 27"/>
            <a:gd name="T35" fmla="*/ 2147483647 h 18"/>
            <a:gd name="T36" fmla="*/ 2147483647 w 27"/>
            <a:gd name="T37" fmla="*/ 2147483647 h 18"/>
            <a:gd name="T38" fmla="*/ 2147483647 w 27"/>
            <a:gd name="T39" fmla="*/ 2147483647 h 18"/>
            <a:gd name="T40" fmla="*/ 2147483647 w 27"/>
            <a:gd name="T41" fmla="*/ 2147483647 h 18"/>
            <a:gd name="T42" fmla="*/ 2147483647 w 27"/>
            <a:gd name="T43" fmla="*/ 2147483647 h 18"/>
            <a:gd name="T44" fmla="*/ 2147483647 w 27"/>
            <a:gd name="T45" fmla="*/ 2147483647 h 18"/>
            <a:gd name="T46" fmla="*/ 2147483647 w 27"/>
            <a:gd name="T47" fmla="*/ 2147483647 h 18"/>
            <a:gd name="T48" fmla="*/ 2147483647 w 27"/>
            <a:gd name="T49" fmla="*/ 2147483647 h 18"/>
            <a:gd name="T50" fmla="*/ 2147483647 w 27"/>
            <a:gd name="T51" fmla="*/ 2147483647 h 18"/>
            <a:gd name="T52" fmla="*/ 2147483647 w 27"/>
            <a:gd name="T53" fmla="*/ 2147483647 h 18"/>
            <a:gd name="T54" fmla="*/ 2147483647 w 27"/>
            <a:gd name="T55" fmla="*/ 2147483647 h 18"/>
            <a:gd name="T56" fmla="*/ 2147483647 w 27"/>
            <a:gd name="T57" fmla="*/ 2147483647 h 18"/>
            <a:gd name="T58" fmla="*/ 2147483647 w 27"/>
            <a:gd name="T59" fmla="*/ 2147483647 h 18"/>
            <a:gd name="T60" fmla="*/ 2147483647 w 27"/>
            <a:gd name="T61" fmla="*/ 2147483647 h 18"/>
            <a:gd name="T62" fmla="*/ 2147483647 w 27"/>
            <a:gd name="T63" fmla="*/ 2147483647 h 18"/>
            <a:gd name="T64" fmla="*/ 2147483647 w 27"/>
            <a:gd name="T65" fmla="*/ 2147483647 h 18"/>
            <a:gd name="T66" fmla="*/ 2147483647 w 27"/>
            <a:gd name="T67" fmla="*/ 2147483647 h 18"/>
            <a:gd name="T68" fmla="*/ 2147483647 w 27"/>
            <a:gd name="T69" fmla="*/ 2147483647 h 18"/>
            <a:gd name="T70" fmla="*/ 2147483647 w 27"/>
            <a:gd name="T71" fmla="*/ 2147483647 h 18"/>
            <a:gd name="T72" fmla="*/ 2147483647 w 27"/>
            <a:gd name="T73" fmla="*/ 2147483647 h 18"/>
            <a:gd name="T74" fmla="*/ 2147483647 w 27"/>
            <a:gd name="T75" fmla="*/ 2147483647 h 18"/>
            <a:gd name="T76" fmla="*/ 2147483647 w 27"/>
            <a:gd name="T77" fmla="*/ 2147483647 h 18"/>
            <a:gd name="T78" fmla="*/ 2147483647 w 27"/>
            <a:gd name="T79" fmla="*/ 2147483647 h 18"/>
            <a:gd name="T80" fmla="*/ 2147483647 w 27"/>
            <a:gd name="T81" fmla="*/ 2147483647 h 18"/>
            <a:gd name="T82" fmla="*/ 2147483647 w 27"/>
            <a:gd name="T83" fmla="*/ 2147483647 h 18"/>
            <a:gd name="T84" fmla="*/ 2147483647 w 27"/>
            <a:gd name="T85" fmla="*/ 2147483647 h 18"/>
            <a:gd name="T86" fmla="*/ 2147483647 w 27"/>
            <a:gd name="T87" fmla="*/ 2147483647 h 18"/>
            <a:gd name="T88" fmla="*/ 2147483647 w 27"/>
            <a:gd name="T89" fmla="*/ 2147483647 h 18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27"/>
            <a:gd name="T136" fmla="*/ 0 h 18"/>
            <a:gd name="T137" fmla="*/ 27 w 27"/>
            <a:gd name="T138" fmla="*/ 18 h 18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27" h="18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495300</xdr:colOff>
      <xdr:row>15</xdr:row>
      <xdr:rowOff>9525</xdr:rowOff>
    </xdr:from>
    <xdr:to>
      <xdr:col>2</xdr:col>
      <xdr:colOff>361950</xdr:colOff>
      <xdr:row>17</xdr:row>
      <xdr:rowOff>0</xdr:rowOff>
    </xdr:to>
    <xdr:sp macro="modRegionSelect.Region_Click" textlink="">
      <xdr:nvSpPr>
        <xdr:cNvPr id="454644" name="ShapeReg_71"/>
        <xdr:cNvSpPr>
          <a:spLocks/>
        </xdr:cNvSpPr>
      </xdr:nvSpPr>
      <xdr:spPr bwMode="auto">
        <a:xfrm>
          <a:off x="704850" y="2562225"/>
          <a:ext cx="476250" cy="314325"/>
        </a:xfrm>
        <a:custGeom>
          <a:avLst/>
          <a:gdLst>
            <a:gd name="T0" fmla="*/ 2147483647 w 1765"/>
            <a:gd name="T1" fmla="*/ 2147483647 h 1181"/>
            <a:gd name="T2" fmla="*/ 2147483647 w 1765"/>
            <a:gd name="T3" fmla="*/ 2147483647 h 1181"/>
            <a:gd name="T4" fmla="*/ 2147483647 w 1765"/>
            <a:gd name="T5" fmla="*/ 2147483647 h 1181"/>
            <a:gd name="T6" fmla="*/ 2147483647 w 1765"/>
            <a:gd name="T7" fmla="*/ 2147483647 h 1181"/>
            <a:gd name="T8" fmla="*/ 2147483647 w 1765"/>
            <a:gd name="T9" fmla="*/ 2147483647 h 1181"/>
            <a:gd name="T10" fmla="*/ 2147483647 w 1765"/>
            <a:gd name="T11" fmla="*/ 2147483647 h 1181"/>
            <a:gd name="T12" fmla="*/ 2147483647 w 1765"/>
            <a:gd name="T13" fmla="*/ 2147483647 h 1181"/>
            <a:gd name="T14" fmla="*/ 2147483647 w 1765"/>
            <a:gd name="T15" fmla="*/ 2147483647 h 1181"/>
            <a:gd name="T16" fmla="*/ 2147483647 w 1765"/>
            <a:gd name="T17" fmla="*/ 2147483647 h 1181"/>
            <a:gd name="T18" fmla="*/ 2147483647 w 1765"/>
            <a:gd name="T19" fmla="*/ 2147483647 h 1181"/>
            <a:gd name="T20" fmla="*/ 2147483647 w 1765"/>
            <a:gd name="T21" fmla="*/ 2147483647 h 1181"/>
            <a:gd name="T22" fmla="*/ 2147483647 w 1765"/>
            <a:gd name="T23" fmla="*/ 2147483647 h 1181"/>
            <a:gd name="T24" fmla="*/ 2147483647 w 1765"/>
            <a:gd name="T25" fmla="*/ 2147483647 h 1181"/>
            <a:gd name="T26" fmla="*/ 2147483647 w 1765"/>
            <a:gd name="T27" fmla="*/ 2147483647 h 1181"/>
            <a:gd name="T28" fmla="*/ 2147483647 w 1765"/>
            <a:gd name="T29" fmla="*/ 2147483647 h 1181"/>
            <a:gd name="T30" fmla="*/ 2147483647 w 1765"/>
            <a:gd name="T31" fmla="*/ 2147483647 h 1181"/>
            <a:gd name="T32" fmla="*/ 2147483647 w 1765"/>
            <a:gd name="T33" fmla="*/ 2147483647 h 1181"/>
            <a:gd name="T34" fmla="*/ 2147483647 w 1765"/>
            <a:gd name="T35" fmla="*/ 2147483647 h 1181"/>
            <a:gd name="T36" fmla="*/ 2147483647 w 1765"/>
            <a:gd name="T37" fmla="*/ 2147483647 h 1181"/>
            <a:gd name="T38" fmla="*/ 2147483647 w 1765"/>
            <a:gd name="T39" fmla="*/ 2147483647 h 1181"/>
            <a:gd name="T40" fmla="*/ 2147483647 w 1765"/>
            <a:gd name="T41" fmla="*/ 2147483647 h 1181"/>
            <a:gd name="T42" fmla="*/ 2147483647 w 1765"/>
            <a:gd name="T43" fmla="*/ 2147483647 h 1181"/>
            <a:gd name="T44" fmla="*/ 2147483647 w 1765"/>
            <a:gd name="T45" fmla="*/ 2147483647 h 1181"/>
            <a:gd name="T46" fmla="*/ 2147483647 w 1765"/>
            <a:gd name="T47" fmla="*/ 2147483647 h 1181"/>
            <a:gd name="T48" fmla="*/ 2147483647 w 1765"/>
            <a:gd name="T49" fmla="*/ 2147483647 h 1181"/>
            <a:gd name="T50" fmla="*/ 2147483647 w 1765"/>
            <a:gd name="T51" fmla="*/ 2147483647 h 1181"/>
            <a:gd name="T52" fmla="*/ 2147483647 w 1765"/>
            <a:gd name="T53" fmla="*/ 2147483647 h 1181"/>
            <a:gd name="T54" fmla="*/ 2147483647 w 1765"/>
            <a:gd name="T55" fmla="*/ 2147483647 h 1181"/>
            <a:gd name="T56" fmla="*/ 2147483647 w 1765"/>
            <a:gd name="T57" fmla="*/ 2147483647 h 1181"/>
            <a:gd name="T58" fmla="*/ 2147483647 w 1765"/>
            <a:gd name="T59" fmla="*/ 2147483647 h 1181"/>
            <a:gd name="T60" fmla="*/ 2147483647 w 1765"/>
            <a:gd name="T61" fmla="*/ 2147483647 h 1181"/>
            <a:gd name="T62" fmla="*/ 2147483647 w 1765"/>
            <a:gd name="T63" fmla="*/ 2147483647 h 1181"/>
            <a:gd name="T64" fmla="*/ 2147483647 w 1765"/>
            <a:gd name="T65" fmla="*/ 2147483647 h 1181"/>
            <a:gd name="T66" fmla="*/ 2147483647 w 1765"/>
            <a:gd name="T67" fmla="*/ 2147483647 h 1181"/>
            <a:gd name="T68" fmla="*/ 2147483647 w 1765"/>
            <a:gd name="T69" fmla="*/ 2147483647 h 1181"/>
            <a:gd name="T70" fmla="*/ 2147483647 w 1765"/>
            <a:gd name="T71" fmla="*/ 2147483647 h 1181"/>
            <a:gd name="T72" fmla="*/ 2147483647 w 1765"/>
            <a:gd name="T73" fmla="*/ 2147483647 h 1181"/>
            <a:gd name="T74" fmla="*/ 2147483647 w 1765"/>
            <a:gd name="T75" fmla="*/ 2147483647 h 1181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765"/>
            <a:gd name="T115" fmla="*/ 0 h 1181"/>
            <a:gd name="T116" fmla="*/ 1765 w 1765"/>
            <a:gd name="T117" fmla="*/ 1181 h 1181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765" h="1181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85725</xdr:rowOff>
    </xdr:from>
    <xdr:to>
      <xdr:col>2</xdr:col>
      <xdr:colOff>257175</xdr:colOff>
      <xdr:row>18</xdr:row>
      <xdr:rowOff>76200</xdr:rowOff>
    </xdr:to>
    <xdr:sp macro="modRegionSelect.Region_Click" textlink="">
      <xdr:nvSpPr>
        <xdr:cNvPr id="454645" name="ShapeReg_33"/>
        <xdr:cNvSpPr>
          <a:spLocks noEditPoints="1"/>
        </xdr:cNvSpPr>
      </xdr:nvSpPr>
      <xdr:spPr bwMode="auto">
        <a:xfrm>
          <a:off x="828675" y="2800350"/>
          <a:ext cx="247650" cy="314325"/>
        </a:xfrm>
        <a:custGeom>
          <a:avLst/>
          <a:gdLst>
            <a:gd name="T0" fmla="*/ 2147483647 w 931"/>
            <a:gd name="T1" fmla="*/ 2147483647 h 1145"/>
            <a:gd name="T2" fmla="*/ 2147483647 w 931"/>
            <a:gd name="T3" fmla="*/ 2147483647 h 1145"/>
            <a:gd name="T4" fmla="*/ 2147483647 w 931"/>
            <a:gd name="T5" fmla="*/ 2147483647 h 1145"/>
            <a:gd name="T6" fmla="*/ 2147483647 w 931"/>
            <a:gd name="T7" fmla="*/ 2147483647 h 1145"/>
            <a:gd name="T8" fmla="*/ 2147483647 w 931"/>
            <a:gd name="T9" fmla="*/ 2147483647 h 1145"/>
            <a:gd name="T10" fmla="*/ 2147483647 w 931"/>
            <a:gd name="T11" fmla="*/ 2147483647 h 1145"/>
            <a:gd name="T12" fmla="*/ 2147483647 w 931"/>
            <a:gd name="T13" fmla="*/ 2147483647 h 1145"/>
            <a:gd name="T14" fmla="*/ 2147483647 w 931"/>
            <a:gd name="T15" fmla="*/ 2147483647 h 1145"/>
            <a:gd name="T16" fmla="*/ 2147483647 w 931"/>
            <a:gd name="T17" fmla="*/ 2147483647 h 1145"/>
            <a:gd name="T18" fmla="*/ 2147483647 w 931"/>
            <a:gd name="T19" fmla="*/ 2147483647 h 1145"/>
            <a:gd name="T20" fmla="*/ 2147483647 w 931"/>
            <a:gd name="T21" fmla="*/ 2147483647 h 1145"/>
            <a:gd name="T22" fmla="*/ 2147483647 w 931"/>
            <a:gd name="T23" fmla="*/ 2147483647 h 1145"/>
            <a:gd name="T24" fmla="*/ 2147483647 w 931"/>
            <a:gd name="T25" fmla="*/ 2147483647 h 1145"/>
            <a:gd name="T26" fmla="*/ 2147483647 w 931"/>
            <a:gd name="T27" fmla="*/ 2147483647 h 1145"/>
            <a:gd name="T28" fmla="*/ 2147483647 w 931"/>
            <a:gd name="T29" fmla="*/ 2147483647 h 1145"/>
            <a:gd name="T30" fmla="*/ 2147483647 w 931"/>
            <a:gd name="T31" fmla="*/ 2147483647 h 1145"/>
            <a:gd name="T32" fmla="*/ 2147483647 w 931"/>
            <a:gd name="T33" fmla="*/ 2147483647 h 1145"/>
            <a:gd name="T34" fmla="*/ 2147483647 w 931"/>
            <a:gd name="T35" fmla="*/ 2147483647 h 1145"/>
            <a:gd name="T36" fmla="*/ 2147483647 w 931"/>
            <a:gd name="T37" fmla="*/ 2147483647 h 1145"/>
            <a:gd name="T38" fmla="*/ 2147483647 w 931"/>
            <a:gd name="T39" fmla="*/ 2147483647 h 1145"/>
            <a:gd name="T40" fmla="*/ 2147483647 w 931"/>
            <a:gd name="T41" fmla="*/ 2147483647 h 1145"/>
            <a:gd name="T42" fmla="*/ 2147483647 w 931"/>
            <a:gd name="T43" fmla="*/ 2147483647 h 1145"/>
            <a:gd name="T44" fmla="*/ 2147483647 w 931"/>
            <a:gd name="T45" fmla="*/ 2147483647 h 1145"/>
            <a:gd name="T46" fmla="*/ 2147483647 w 931"/>
            <a:gd name="T47" fmla="*/ 2147483647 h 1145"/>
            <a:gd name="T48" fmla="*/ 2147483647 w 931"/>
            <a:gd name="T49" fmla="*/ 2147483647 h 1145"/>
            <a:gd name="T50" fmla="*/ 2147483647 w 931"/>
            <a:gd name="T51" fmla="*/ 2147483647 h 1145"/>
            <a:gd name="T52" fmla="*/ 2147483647 w 931"/>
            <a:gd name="T53" fmla="*/ 2147483647 h 1145"/>
            <a:gd name="T54" fmla="*/ 2147483647 w 931"/>
            <a:gd name="T55" fmla="*/ 2147483647 h 1145"/>
            <a:gd name="T56" fmla="*/ 2147483647 w 931"/>
            <a:gd name="T57" fmla="*/ 2147483647 h 1145"/>
            <a:gd name="T58" fmla="*/ 2147483647 w 931"/>
            <a:gd name="T59" fmla="*/ 2147483647 h 1145"/>
            <a:gd name="T60" fmla="*/ 2147483647 w 931"/>
            <a:gd name="T61" fmla="*/ 2147483647 h 1145"/>
            <a:gd name="T62" fmla="*/ 2147483647 w 931"/>
            <a:gd name="T63" fmla="*/ 2147483647 h 1145"/>
            <a:gd name="T64" fmla="*/ 2147483647 w 931"/>
            <a:gd name="T65" fmla="*/ 2147483647 h 1145"/>
            <a:gd name="T66" fmla="*/ 2147483647 w 931"/>
            <a:gd name="T67" fmla="*/ 2147483647 h 1145"/>
            <a:gd name="T68" fmla="*/ 2147483647 w 931"/>
            <a:gd name="T69" fmla="*/ 2147483647 h 1145"/>
            <a:gd name="T70" fmla="*/ 2147483647 w 931"/>
            <a:gd name="T71" fmla="*/ 2147483647 h 1145"/>
            <a:gd name="T72" fmla="*/ 2147483647 w 931"/>
            <a:gd name="T73" fmla="*/ 2147483647 h 1145"/>
            <a:gd name="T74" fmla="*/ 2147483647 w 931"/>
            <a:gd name="T75" fmla="*/ 2147483647 h 1145"/>
            <a:gd name="T76" fmla="*/ 2147483647 w 931"/>
            <a:gd name="T77" fmla="*/ 2147483647 h 1145"/>
            <a:gd name="T78" fmla="*/ 2147483647 w 931"/>
            <a:gd name="T79" fmla="*/ 2147483647 h 1145"/>
            <a:gd name="T80" fmla="*/ 2147483647 w 931"/>
            <a:gd name="T81" fmla="*/ 2147483647 h 1145"/>
            <a:gd name="T82" fmla="*/ 2147483647 w 931"/>
            <a:gd name="T83" fmla="*/ 2147483647 h 1145"/>
            <a:gd name="T84" fmla="*/ 2147483647 w 931"/>
            <a:gd name="T85" fmla="*/ 2147483647 h 1145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931"/>
            <a:gd name="T130" fmla="*/ 0 h 1145"/>
            <a:gd name="T131" fmla="*/ 931 w 931"/>
            <a:gd name="T132" fmla="*/ 1145 h 1145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931" h="1145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608" y="551"/>
              </a:move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lnTo>
                <a:pt x="608" y="55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17</xdr:row>
      <xdr:rowOff>38100</xdr:rowOff>
    </xdr:from>
    <xdr:to>
      <xdr:col>2</xdr:col>
      <xdr:colOff>180975</xdr:colOff>
      <xdr:row>17</xdr:row>
      <xdr:rowOff>104775</xdr:rowOff>
    </xdr:to>
    <xdr:sp macro="modRegionSelect.Region_Click" textlink="">
      <xdr:nvSpPr>
        <xdr:cNvPr id="454646" name="ShapeReg_12"/>
        <xdr:cNvSpPr>
          <a:spLocks/>
        </xdr:cNvSpPr>
      </xdr:nvSpPr>
      <xdr:spPr bwMode="auto">
        <a:xfrm>
          <a:off x="933450" y="2914650"/>
          <a:ext cx="66675" cy="66675"/>
        </a:xfrm>
        <a:custGeom>
          <a:avLst/>
          <a:gdLst>
            <a:gd name="T0" fmla="*/ 2147483647 w 7"/>
            <a:gd name="T1" fmla="*/ 2147483647 h 7"/>
            <a:gd name="T2" fmla="*/ 2147483647 w 7"/>
            <a:gd name="T3" fmla="*/ 2147483647 h 7"/>
            <a:gd name="T4" fmla="*/ 2147483647 w 7"/>
            <a:gd name="T5" fmla="*/ 2147483647 h 7"/>
            <a:gd name="T6" fmla="*/ 2147483647 w 7"/>
            <a:gd name="T7" fmla="*/ 0 h 7"/>
            <a:gd name="T8" fmla="*/ 2147483647 w 7"/>
            <a:gd name="T9" fmla="*/ 0 h 7"/>
            <a:gd name="T10" fmla="*/ 2147483647 w 7"/>
            <a:gd name="T11" fmla="*/ 2147483647 h 7"/>
            <a:gd name="T12" fmla="*/ 2147483647 w 7"/>
            <a:gd name="T13" fmla="*/ 2147483647 h 7"/>
            <a:gd name="T14" fmla="*/ 2147483647 w 7"/>
            <a:gd name="T15" fmla="*/ 2147483647 h 7"/>
            <a:gd name="T16" fmla="*/ 2147483647 w 7"/>
            <a:gd name="T17" fmla="*/ 2147483647 h 7"/>
            <a:gd name="T18" fmla="*/ 2147483647 w 7"/>
            <a:gd name="T19" fmla="*/ 2147483647 h 7"/>
            <a:gd name="T20" fmla="*/ 2147483647 w 7"/>
            <a:gd name="T21" fmla="*/ 2147483647 h 7"/>
            <a:gd name="T22" fmla="*/ 0 w 7"/>
            <a:gd name="T23" fmla="*/ 2147483647 h 7"/>
            <a:gd name="T24" fmla="*/ 2147483647 w 7"/>
            <a:gd name="T25" fmla="*/ 2147483647 h 7"/>
            <a:gd name="T26" fmla="*/ 2147483647 w 7"/>
            <a:gd name="T27" fmla="*/ 2147483647 h 7"/>
            <a:gd name="T28" fmla="*/ 2147483647 w 7"/>
            <a:gd name="T29" fmla="*/ 2147483647 h 7"/>
            <a:gd name="T30" fmla="*/ 2147483647 w 7"/>
            <a:gd name="T31" fmla="*/ 2147483647 h 7"/>
            <a:gd name="T32" fmla="*/ 2147483647 w 7"/>
            <a:gd name="T33" fmla="*/ 2147483647 h 7"/>
            <a:gd name="T34" fmla="*/ 2147483647 w 7"/>
            <a:gd name="T35" fmla="*/ 2147483647 h 7"/>
            <a:gd name="T36" fmla="*/ 2147483647 w 7"/>
            <a:gd name="T37" fmla="*/ 2147483647 h 7"/>
            <a:gd name="T38" fmla="*/ 2147483647 w 7"/>
            <a:gd name="T39" fmla="*/ 2147483647 h 7"/>
            <a:gd name="T40" fmla="*/ 2147483647 w 7"/>
            <a:gd name="T41" fmla="*/ 2147483647 h 7"/>
            <a:gd name="T42" fmla="*/ 2147483647 w 7"/>
            <a:gd name="T43" fmla="*/ 2147483647 h 7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7"/>
            <a:gd name="T67" fmla="*/ 0 h 7"/>
            <a:gd name="T68" fmla="*/ 7 w 7"/>
            <a:gd name="T69" fmla="*/ 7 h 7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7" h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11</xdr:row>
      <xdr:rowOff>152400</xdr:rowOff>
    </xdr:from>
    <xdr:to>
      <xdr:col>5</xdr:col>
      <xdr:colOff>276225</xdr:colOff>
      <xdr:row>15</xdr:row>
      <xdr:rowOff>57150</xdr:rowOff>
    </xdr:to>
    <xdr:grpSp>
      <xdr:nvGrpSpPr>
        <xdr:cNvPr id="454647" name="ShapeReg_35"/>
        <xdr:cNvGrpSpPr>
          <a:grpSpLocks/>
        </xdr:cNvGrpSpPr>
      </xdr:nvGrpSpPr>
      <xdr:grpSpPr bwMode="auto">
        <a:xfrm>
          <a:off x="1990725" y="2057400"/>
          <a:ext cx="933450" cy="552450"/>
          <a:chOff x="215" y="216"/>
          <a:chExt cx="98" cy="58"/>
        </a:xfrm>
      </xdr:grpSpPr>
      <xdr:sp macro="modRegionSelect.Region_Click" textlink="">
        <xdr:nvSpPr>
          <xdr:cNvPr id="454794" name="Groupp35_2"/>
          <xdr:cNvSpPr>
            <a:spLocks/>
          </xdr:cNvSpPr>
        </xdr:nvSpPr>
        <xdr:spPr bwMode="auto">
          <a:xfrm>
            <a:off x="293" y="232"/>
            <a:ext cx="6" cy="9"/>
          </a:xfrm>
          <a:custGeom>
            <a:avLst/>
            <a:gdLst>
              <a:gd name="T0" fmla="*/ 2147138389 w 6"/>
              <a:gd name="T1" fmla="*/ 0 h 9"/>
              <a:gd name="T2" fmla="*/ 2147138389 w 6"/>
              <a:gd name="T3" fmla="*/ 2147138162 h 9"/>
              <a:gd name="T4" fmla="*/ 0 w 6"/>
              <a:gd name="T5" fmla="*/ 2147138162 h 9"/>
              <a:gd name="T6" fmla="*/ 0 w 6"/>
              <a:gd name="T7" fmla="*/ 2147138162 h 9"/>
              <a:gd name="T8" fmla="*/ 0 w 6"/>
              <a:gd name="T9" fmla="*/ 2147138162 h 9"/>
              <a:gd name="T10" fmla="*/ 2147138389 w 6"/>
              <a:gd name="T11" fmla="*/ 2147138162 h 9"/>
              <a:gd name="T12" fmla="*/ 2147138389 w 6"/>
              <a:gd name="T13" fmla="*/ 2147138162 h 9"/>
              <a:gd name="T14" fmla="*/ 2147138389 w 6"/>
              <a:gd name="T15" fmla="*/ 2147138162 h 9"/>
              <a:gd name="T16" fmla="*/ 2147138389 w 6"/>
              <a:gd name="T17" fmla="*/ 2147138162 h 9"/>
              <a:gd name="T18" fmla="*/ 2147138389 w 6"/>
              <a:gd name="T19" fmla="*/ 2147138162 h 9"/>
              <a:gd name="T20" fmla="*/ 2147138389 w 6"/>
              <a:gd name="T21" fmla="*/ 2147138162 h 9"/>
              <a:gd name="T22" fmla="*/ 2147138389 w 6"/>
              <a:gd name="T23" fmla="*/ 0 h 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"/>
              <a:gd name="T37" fmla="*/ 0 h 9"/>
              <a:gd name="T38" fmla="*/ 6 w 6"/>
              <a:gd name="T39" fmla="*/ 9 h 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" h="9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62D2C5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54795" name="Groupp35_1"/>
          <xdr:cNvSpPr>
            <a:spLocks/>
          </xdr:cNvSpPr>
        </xdr:nvSpPr>
        <xdr:spPr bwMode="auto">
          <a:xfrm>
            <a:off x="248" y="221"/>
            <a:ext cx="9" cy="9"/>
          </a:xfrm>
          <a:custGeom>
            <a:avLst/>
            <a:gdLst>
              <a:gd name="T0" fmla="*/ 2147138162 w 9"/>
              <a:gd name="T1" fmla="*/ 0 h 9"/>
              <a:gd name="T2" fmla="*/ 2147138162 w 9"/>
              <a:gd name="T3" fmla="*/ 2147138162 h 9"/>
              <a:gd name="T4" fmla="*/ 2147138162 w 9"/>
              <a:gd name="T5" fmla="*/ 2147138162 h 9"/>
              <a:gd name="T6" fmla="*/ 0 w 9"/>
              <a:gd name="T7" fmla="*/ 2147138162 h 9"/>
              <a:gd name="T8" fmla="*/ 2147138162 w 9"/>
              <a:gd name="T9" fmla="*/ 2147138162 h 9"/>
              <a:gd name="T10" fmla="*/ 2147138162 w 9"/>
              <a:gd name="T11" fmla="*/ 2147138162 h 9"/>
              <a:gd name="T12" fmla="*/ 2147138162 w 9"/>
              <a:gd name="T13" fmla="*/ 2147138162 h 9"/>
              <a:gd name="T14" fmla="*/ 2147138162 w 9"/>
              <a:gd name="T15" fmla="*/ 2147138162 h 9"/>
              <a:gd name="T16" fmla="*/ 2147138162 w 9"/>
              <a:gd name="T17" fmla="*/ 2147138162 h 9"/>
              <a:gd name="T18" fmla="*/ 2147138162 w 9"/>
              <a:gd name="T19" fmla="*/ 2147138162 h 9"/>
              <a:gd name="T20" fmla="*/ 2147138162 w 9"/>
              <a:gd name="T21" fmla="*/ 2147138162 h 9"/>
              <a:gd name="T22" fmla="*/ 2147138162 w 9"/>
              <a:gd name="T23" fmla="*/ 2147138162 h 9"/>
              <a:gd name="T24" fmla="*/ 2147138162 w 9"/>
              <a:gd name="T25" fmla="*/ 0 h 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"/>
              <a:gd name="T40" fmla="*/ 0 h 9"/>
              <a:gd name="T41" fmla="*/ 9 w 9"/>
              <a:gd name="T42" fmla="*/ 9 h 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" h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62D2C5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54796" name="ShapeReg_35"/>
          <xdr:cNvSpPr>
            <a:spLocks/>
          </xdr:cNvSpPr>
        </xdr:nvSpPr>
        <xdr:spPr bwMode="auto">
          <a:xfrm>
            <a:off x="215" y="216"/>
            <a:ext cx="98" cy="58"/>
          </a:xfrm>
          <a:custGeom>
            <a:avLst/>
            <a:gdLst>
              <a:gd name="T0" fmla="*/ 0 w 3455"/>
              <a:gd name="T1" fmla="*/ 0 h 2035"/>
              <a:gd name="T2" fmla="*/ 0 w 3455"/>
              <a:gd name="T3" fmla="*/ 0 h 2035"/>
              <a:gd name="T4" fmla="*/ 0 w 3455"/>
              <a:gd name="T5" fmla="*/ 0 h 2035"/>
              <a:gd name="T6" fmla="*/ 0 w 3455"/>
              <a:gd name="T7" fmla="*/ 0 h 2035"/>
              <a:gd name="T8" fmla="*/ 0 w 3455"/>
              <a:gd name="T9" fmla="*/ 0 h 2035"/>
              <a:gd name="T10" fmla="*/ 0 w 3455"/>
              <a:gd name="T11" fmla="*/ 0 h 2035"/>
              <a:gd name="T12" fmla="*/ 0 w 3455"/>
              <a:gd name="T13" fmla="*/ 0 h 2035"/>
              <a:gd name="T14" fmla="*/ 0 w 3455"/>
              <a:gd name="T15" fmla="*/ 0 h 2035"/>
              <a:gd name="T16" fmla="*/ 0 w 3455"/>
              <a:gd name="T17" fmla="*/ 0 h 2035"/>
              <a:gd name="T18" fmla="*/ 0 w 3455"/>
              <a:gd name="T19" fmla="*/ 0 h 2035"/>
              <a:gd name="T20" fmla="*/ 0 w 3455"/>
              <a:gd name="T21" fmla="*/ 0 h 2035"/>
              <a:gd name="T22" fmla="*/ 0 w 3455"/>
              <a:gd name="T23" fmla="*/ 0 h 2035"/>
              <a:gd name="T24" fmla="*/ 0 w 3455"/>
              <a:gd name="T25" fmla="*/ 0 h 2035"/>
              <a:gd name="T26" fmla="*/ 0 w 3455"/>
              <a:gd name="T27" fmla="*/ 0 h 2035"/>
              <a:gd name="T28" fmla="*/ 0 w 3455"/>
              <a:gd name="T29" fmla="*/ 0 h 2035"/>
              <a:gd name="T30" fmla="*/ 0 w 3455"/>
              <a:gd name="T31" fmla="*/ 0 h 2035"/>
              <a:gd name="T32" fmla="*/ 0 w 3455"/>
              <a:gd name="T33" fmla="*/ 0 h 2035"/>
              <a:gd name="T34" fmla="*/ 0 w 3455"/>
              <a:gd name="T35" fmla="*/ 0 h 2035"/>
              <a:gd name="T36" fmla="*/ 0 w 3455"/>
              <a:gd name="T37" fmla="*/ 0 h 2035"/>
              <a:gd name="T38" fmla="*/ 0 w 3455"/>
              <a:gd name="T39" fmla="*/ 0 h 2035"/>
              <a:gd name="T40" fmla="*/ 0 w 3455"/>
              <a:gd name="T41" fmla="*/ 0 h 2035"/>
              <a:gd name="T42" fmla="*/ 0 w 3455"/>
              <a:gd name="T43" fmla="*/ 0 h 2035"/>
              <a:gd name="T44" fmla="*/ 0 w 3455"/>
              <a:gd name="T45" fmla="*/ 0 h 2035"/>
              <a:gd name="T46" fmla="*/ 0 w 3455"/>
              <a:gd name="T47" fmla="*/ 0 h 2035"/>
              <a:gd name="T48" fmla="*/ 0 w 3455"/>
              <a:gd name="T49" fmla="*/ 0 h 2035"/>
              <a:gd name="T50" fmla="*/ 0 w 3455"/>
              <a:gd name="T51" fmla="*/ 0 h 2035"/>
              <a:gd name="T52" fmla="*/ 0 w 3455"/>
              <a:gd name="T53" fmla="*/ 0 h 2035"/>
              <a:gd name="T54" fmla="*/ 0 w 3455"/>
              <a:gd name="T55" fmla="*/ 0 h 2035"/>
              <a:gd name="T56" fmla="*/ 0 w 3455"/>
              <a:gd name="T57" fmla="*/ 0 h 2035"/>
              <a:gd name="T58" fmla="*/ 0 w 3455"/>
              <a:gd name="T59" fmla="*/ 0 h 2035"/>
              <a:gd name="T60" fmla="*/ 0 w 3455"/>
              <a:gd name="T61" fmla="*/ 0 h 2035"/>
              <a:gd name="T62" fmla="*/ 0 w 3455"/>
              <a:gd name="T63" fmla="*/ 0 h 2035"/>
              <a:gd name="T64" fmla="*/ 0 w 3455"/>
              <a:gd name="T65" fmla="*/ 0 h 2035"/>
              <a:gd name="T66" fmla="*/ 0 w 3455"/>
              <a:gd name="T67" fmla="*/ 0 h 2035"/>
              <a:gd name="T68" fmla="*/ 0 w 3455"/>
              <a:gd name="T69" fmla="*/ 0 h 2035"/>
              <a:gd name="T70" fmla="*/ 0 w 3455"/>
              <a:gd name="T71" fmla="*/ 0 h 2035"/>
              <a:gd name="T72" fmla="*/ 0 w 3455"/>
              <a:gd name="T73" fmla="*/ 0 h 2035"/>
              <a:gd name="T74" fmla="*/ 0 w 3455"/>
              <a:gd name="T75" fmla="*/ 0 h 2035"/>
              <a:gd name="T76" fmla="*/ 0 w 3455"/>
              <a:gd name="T77" fmla="*/ 0 h 2035"/>
              <a:gd name="T78" fmla="*/ 0 w 3455"/>
              <a:gd name="T79" fmla="*/ 0 h 2035"/>
              <a:gd name="T80" fmla="*/ 0 w 3455"/>
              <a:gd name="T81" fmla="*/ 0 h 2035"/>
              <a:gd name="T82" fmla="*/ 0 w 3455"/>
              <a:gd name="T83" fmla="*/ 0 h 2035"/>
              <a:gd name="T84" fmla="*/ 0 w 3455"/>
              <a:gd name="T85" fmla="*/ 0 h 2035"/>
              <a:gd name="T86" fmla="*/ 0 w 3455"/>
              <a:gd name="T87" fmla="*/ 0 h 2035"/>
              <a:gd name="T88" fmla="*/ 0 w 3455"/>
              <a:gd name="T89" fmla="*/ 0 h 2035"/>
              <a:gd name="T90" fmla="*/ 0 w 3455"/>
              <a:gd name="T91" fmla="*/ 0 h 2035"/>
              <a:gd name="T92" fmla="*/ 0 w 3455"/>
              <a:gd name="T93" fmla="*/ 0 h 2035"/>
              <a:gd name="T94" fmla="*/ 0 w 3455"/>
              <a:gd name="T95" fmla="*/ 0 h 2035"/>
              <a:gd name="T96" fmla="*/ 0 w 3455"/>
              <a:gd name="T97" fmla="*/ 0 h 2035"/>
              <a:gd name="T98" fmla="*/ 0 w 3455"/>
              <a:gd name="T99" fmla="*/ 0 h 2035"/>
              <a:gd name="T100" fmla="*/ 0 w 3455"/>
              <a:gd name="T101" fmla="*/ 0 h 2035"/>
              <a:gd name="T102" fmla="*/ 0 w 3455"/>
              <a:gd name="T103" fmla="*/ 0 h 2035"/>
              <a:gd name="T104" fmla="*/ 0 w 3455"/>
              <a:gd name="T105" fmla="*/ 0 h 2035"/>
              <a:gd name="T106" fmla="*/ 0 w 3455"/>
              <a:gd name="T107" fmla="*/ 0 h 2035"/>
              <a:gd name="T108" fmla="*/ 0 w 3455"/>
              <a:gd name="T109" fmla="*/ 0 h 2035"/>
              <a:gd name="T110" fmla="*/ 0 w 3455"/>
              <a:gd name="T111" fmla="*/ 0 h 2035"/>
              <a:gd name="T112" fmla="*/ 0 w 3455"/>
              <a:gd name="T113" fmla="*/ 0 h 2035"/>
              <a:gd name="T114" fmla="*/ 0 w 3455"/>
              <a:gd name="T115" fmla="*/ 0 h 2035"/>
              <a:gd name="T116" fmla="*/ 0 w 3455"/>
              <a:gd name="T117" fmla="*/ 0 h 2035"/>
              <a:gd name="T118" fmla="*/ 0 w 3455"/>
              <a:gd name="T119" fmla="*/ 0 h 2035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455"/>
              <a:gd name="T181" fmla="*/ 0 h 2035"/>
              <a:gd name="T182" fmla="*/ 3455 w 3455"/>
              <a:gd name="T183" fmla="*/ 2035 h 2035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455" h="203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62D2C5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600075</xdr:colOff>
      <xdr:row>12</xdr:row>
      <xdr:rowOff>9525</xdr:rowOff>
    </xdr:from>
    <xdr:to>
      <xdr:col>6</xdr:col>
      <xdr:colOff>466725</xdr:colOff>
      <xdr:row>20</xdr:row>
      <xdr:rowOff>9525</xdr:rowOff>
    </xdr:to>
    <xdr:sp macro="modRegionSelect.Region_Click" textlink="">
      <xdr:nvSpPr>
        <xdr:cNvPr id="454648" name="ShapeReg_83"/>
        <xdr:cNvSpPr>
          <a:spLocks/>
        </xdr:cNvSpPr>
      </xdr:nvSpPr>
      <xdr:spPr bwMode="auto">
        <a:xfrm>
          <a:off x="2638425" y="2076450"/>
          <a:ext cx="1085850" cy="1295400"/>
        </a:xfrm>
        <a:custGeom>
          <a:avLst/>
          <a:gdLst>
            <a:gd name="T0" fmla="*/ 2147483647 w 4026"/>
            <a:gd name="T1" fmla="*/ 2147483647 h 4831"/>
            <a:gd name="T2" fmla="*/ 2147483647 w 4026"/>
            <a:gd name="T3" fmla="*/ 2147483647 h 4831"/>
            <a:gd name="T4" fmla="*/ 2147483647 w 4026"/>
            <a:gd name="T5" fmla="*/ 2147483647 h 4831"/>
            <a:gd name="T6" fmla="*/ 2147483647 w 4026"/>
            <a:gd name="T7" fmla="*/ 2147483647 h 4831"/>
            <a:gd name="T8" fmla="*/ 2147483647 w 4026"/>
            <a:gd name="T9" fmla="*/ 2147483647 h 4831"/>
            <a:gd name="T10" fmla="*/ 2147483647 w 4026"/>
            <a:gd name="T11" fmla="*/ 2147483647 h 4831"/>
            <a:gd name="T12" fmla="*/ 2147483647 w 4026"/>
            <a:gd name="T13" fmla="*/ 2147483647 h 4831"/>
            <a:gd name="T14" fmla="*/ 2147483647 w 4026"/>
            <a:gd name="T15" fmla="*/ 2147483647 h 4831"/>
            <a:gd name="T16" fmla="*/ 2147483647 w 4026"/>
            <a:gd name="T17" fmla="*/ 2147483647 h 4831"/>
            <a:gd name="T18" fmla="*/ 2147483647 w 4026"/>
            <a:gd name="T19" fmla="*/ 2147483647 h 4831"/>
            <a:gd name="T20" fmla="*/ 2147483647 w 4026"/>
            <a:gd name="T21" fmla="*/ 2147483647 h 4831"/>
            <a:gd name="T22" fmla="*/ 2147483647 w 4026"/>
            <a:gd name="T23" fmla="*/ 2147483647 h 4831"/>
            <a:gd name="T24" fmla="*/ 2147483647 w 4026"/>
            <a:gd name="T25" fmla="*/ 2147483647 h 4831"/>
            <a:gd name="T26" fmla="*/ 2147483647 w 4026"/>
            <a:gd name="T27" fmla="*/ 2147483647 h 4831"/>
            <a:gd name="T28" fmla="*/ 2147483647 w 4026"/>
            <a:gd name="T29" fmla="*/ 2147483647 h 4831"/>
            <a:gd name="T30" fmla="*/ 2147483647 w 4026"/>
            <a:gd name="T31" fmla="*/ 2147483647 h 4831"/>
            <a:gd name="T32" fmla="*/ 2147483647 w 4026"/>
            <a:gd name="T33" fmla="*/ 2147483647 h 4831"/>
            <a:gd name="T34" fmla="*/ 2147483647 w 4026"/>
            <a:gd name="T35" fmla="*/ 2147483647 h 4831"/>
            <a:gd name="T36" fmla="*/ 2147483647 w 4026"/>
            <a:gd name="T37" fmla="*/ 2147483647 h 4831"/>
            <a:gd name="T38" fmla="*/ 2147483647 w 4026"/>
            <a:gd name="T39" fmla="*/ 2147483647 h 4831"/>
            <a:gd name="T40" fmla="*/ 2147483647 w 4026"/>
            <a:gd name="T41" fmla="*/ 2147483647 h 4831"/>
            <a:gd name="T42" fmla="*/ 2147483647 w 4026"/>
            <a:gd name="T43" fmla="*/ 2147483647 h 4831"/>
            <a:gd name="T44" fmla="*/ 2147483647 w 4026"/>
            <a:gd name="T45" fmla="*/ 2147483647 h 4831"/>
            <a:gd name="T46" fmla="*/ 2147483647 w 4026"/>
            <a:gd name="T47" fmla="*/ 2147483647 h 4831"/>
            <a:gd name="T48" fmla="*/ 2147483647 w 4026"/>
            <a:gd name="T49" fmla="*/ 2147483647 h 4831"/>
            <a:gd name="T50" fmla="*/ 2147483647 w 4026"/>
            <a:gd name="T51" fmla="*/ 2147483647 h 4831"/>
            <a:gd name="T52" fmla="*/ 2147483647 w 4026"/>
            <a:gd name="T53" fmla="*/ 2147483647 h 4831"/>
            <a:gd name="T54" fmla="*/ 2147483647 w 4026"/>
            <a:gd name="T55" fmla="*/ 2147483647 h 4831"/>
            <a:gd name="T56" fmla="*/ 2147483647 w 4026"/>
            <a:gd name="T57" fmla="*/ 2147483647 h 4831"/>
            <a:gd name="T58" fmla="*/ 2147483647 w 4026"/>
            <a:gd name="T59" fmla="*/ 2147483647 h 4831"/>
            <a:gd name="T60" fmla="*/ 2147483647 w 4026"/>
            <a:gd name="T61" fmla="*/ 2147483647 h 4831"/>
            <a:gd name="T62" fmla="*/ 2147483647 w 4026"/>
            <a:gd name="T63" fmla="*/ 2147483647 h 4831"/>
            <a:gd name="T64" fmla="*/ 2147483647 w 4026"/>
            <a:gd name="T65" fmla="*/ 2147483647 h 4831"/>
            <a:gd name="T66" fmla="*/ 2147483647 w 4026"/>
            <a:gd name="T67" fmla="*/ 2147483647 h 4831"/>
            <a:gd name="T68" fmla="*/ 2147483647 w 4026"/>
            <a:gd name="T69" fmla="*/ 2147483647 h 4831"/>
            <a:gd name="T70" fmla="*/ 2147483647 w 4026"/>
            <a:gd name="T71" fmla="*/ 2147483647 h 4831"/>
            <a:gd name="T72" fmla="*/ 2147483647 w 4026"/>
            <a:gd name="T73" fmla="*/ 2147483647 h 4831"/>
            <a:gd name="T74" fmla="*/ 2147483647 w 4026"/>
            <a:gd name="T75" fmla="*/ 2147483647 h 4831"/>
            <a:gd name="T76" fmla="*/ 2147483647 w 4026"/>
            <a:gd name="T77" fmla="*/ 2147483647 h 4831"/>
            <a:gd name="T78" fmla="*/ 2147483647 w 4026"/>
            <a:gd name="T79" fmla="*/ 2147483647 h 4831"/>
            <a:gd name="T80" fmla="*/ 2147483647 w 4026"/>
            <a:gd name="T81" fmla="*/ 2147483647 h 4831"/>
            <a:gd name="T82" fmla="*/ 2147483647 w 4026"/>
            <a:gd name="T83" fmla="*/ 2147483647 h 4831"/>
            <a:gd name="T84" fmla="*/ 2147483647 w 4026"/>
            <a:gd name="T85" fmla="*/ 2147483647 h 4831"/>
            <a:gd name="T86" fmla="*/ 2147483647 w 4026"/>
            <a:gd name="T87" fmla="*/ 2147483647 h 4831"/>
            <a:gd name="T88" fmla="*/ 2147483647 w 4026"/>
            <a:gd name="T89" fmla="*/ 2147483647 h 4831"/>
            <a:gd name="T90" fmla="*/ 2147483647 w 4026"/>
            <a:gd name="T91" fmla="*/ 2147483647 h 4831"/>
            <a:gd name="T92" fmla="*/ 2147483647 w 4026"/>
            <a:gd name="T93" fmla="*/ 2147483647 h 4831"/>
            <a:gd name="T94" fmla="*/ 2147483647 w 4026"/>
            <a:gd name="T95" fmla="*/ 2147483647 h 4831"/>
            <a:gd name="T96" fmla="*/ 2147483647 w 4026"/>
            <a:gd name="T97" fmla="*/ 2147483647 h 4831"/>
            <a:gd name="T98" fmla="*/ 2147483647 w 4026"/>
            <a:gd name="T99" fmla="*/ 2147483647 h 4831"/>
            <a:gd name="T100" fmla="*/ 2147483647 w 4026"/>
            <a:gd name="T101" fmla="*/ 2147483647 h 4831"/>
            <a:gd name="T102" fmla="*/ 2147483647 w 4026"/>
            <a:gd name="T103" fmla="*/ 2147483647 h 4831"/>
            <a:gd name="T104" fmla="*/ 2147483647 w 4026"/>
            <a:gd name="T105" fmla="*/ 2147483647 h 4831"/>
            <a:gd name="T106" fmla="*/ 2147483647 w 4026"/>
            <a:gd name="T107" fmla="*/ 2147483647 h 4831"/>
            <a:gd name="T108" fmla="*/ 2147483647 w 4026"/>
            <a:gd name="T109" fmla="*/ 2147483647 h 4831"/>
            <a:gd name="T110" fmla="*/ 2147483647 w 4026"/>
            <a:gd name="T111" fmla="*/ 2147483647 h 4831"/>
            <a:gd name="T112" fmla="*/ 2147483647 w 4026"/>
            <a:gd name="T113" fmla="*/ 2147483647 h 4831"/>
            <a:gd name="T114" fmla="*/ 0 w 4026"/>
            <a:gd name="T115" fmla="*/ 2147483647 h 4831"/>
            <a:gd name="T116" fmla="*/ 2147483647 w 4026"/>
            <a:gd name="T117" fmla="*/ 2147483647 h 4831"/>
            <a:gd name="T118" fmla="*/ 2147483647 w 4026"/>
            <a:gd name="T119" fmla="*/ 2147483647 h 4831"/>
            <a:gd name="T120" fmla="*/ 2147483647 w 4026"/>
            <a:gd name="T121" fmla="*/ 2147483647 h 4831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4026"/>
            <a:gd name="T184" fmla="*/ 0 h 4831"/>
            <a:gd name="T185" fmla="*/ 4026 w 4026"/>
            <a:gd name="T186" fmla="*/ 4831 h 4831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4026" h="4831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495300</xdr:colOff>
      <xdr:row>13</xdr:row>
      <xdr:rowOff>85725</xdr:rowOff>
    </xdr:from>
    <xdr:to>
      <xdr:col>12</xdr:col>
      <xdr:colOff>381000</xdr:colOff>
      <xdr:row>24</xdr:row>
      <xdr:rowOff>57150</xdr:rowOff>
    </xdr:to>
    <xdr:sp macro="modRegionSelect.Region_Click" textlink="">
      <xdr:nvSpPr>
        <xdr:cNvPr id="454649" name="ShapeReg_77"/>
        <xdr:cNvSpPr>
          <a:spLocks/>
        </xdr:cNvSpPr>
      </xdr:nvSpPr>
      <xdr:spPr bwMode="auto">
        <a:xfrm>
          <a:off x="6191250" y="2314575"/>
          <a:ext cx="1104900" cy="1752600"/>
        </a:xfrm>
        <a:custGeom>
          <a:avLst/>
          <a:gdLst>
            <a:gd name="T0" fmla="*/ 2147483647 w 4090"/>
            <a:gd name="T1" fmla="*/ 2147483647 h 6495"/>
            <a:gd name="T2" fmla="*/ 2147483647 w 4090"/>
            <a:gd name="T3" fmla="*/ 2147483647 h 6495"/>
            <a:gd name="T4" fmla="*/ 2147483647 w 4090"/>
            <a:gd name="T5" fmla="*/ 2147483647 h 6495"/>
            <a:gd name="T6" fmla="*/ 0 w 4090"/>
            <a:gd name="T7" fmla="*/ 2147483647 h 6495"/>
            <a:gd name="T8" fmla="*/ 2147483647 w 4090"/>
            <a:gd name="T9" fmla="*/ 2147483647 h 6495"/>
            <a:gd name="T10" fmla="*/ 2147483647 w 4090"/>
            <a:gd name="T11" fmla="*/ 2147483647 h 6495"/>
            <a:gd name="T12" fmla="*/ 2147483647 w 4090"/>
            <a:gd name="T13" fmla="*/ 2147483647 h 6495"/>
            <a:gd name="T14" fmla="*/ 2147483647 w 4090"/>
            <a:gd name="T15" fmla="*/ 2147483647 h 6495"/>
            <a:gd name="T16" fmla="*/ 2147483647 w 4090"/>
            <a:gd name="T17" fmla="*/ 2147483647 h 6495"/>
            <a:gd name="T18" fmla="*/ 2147483647 w 4090"/>
            <a:gd name="T19" fmla="*/ 2147483647 h 6495"/>
            <a:gd name="T20" fmla="*/ 2147483647 w 4090"/>
            <a:gd name="T21" fmla="*/ 2147483647 h 6495"/>
            <a:gd name="T22" fmla="*/ 2147483647 w 4090"/>
            <a:gd name="T23" fmla="*/ 2147483647 h 6495"/>
            <a:gd name="T24" fmla="*/ 2147483647 w 4090"/>
            <a:gd name="T25" fmla="*/ 0 h 6495"/>
            <a:gd name="T26" fmla="*/ 2147483647 w 4090"/>
            <a:gd name="T27" fmla="*/ 2147483647 h 6495"/>
            <a:gd name="T28" fmla="*/ 2147483647 w 4090"/>
            <a:gd name="T29" fmla="*/ 2147483647 h 6495"/>
            <a:gd name="T30" fmla="*/ 2147483647 w 4090"/>
            <a:gd name="T31" fmla="*/ 2147483647 h 6495"/>
            <a:gd name="T32" fmla="*/ 2147483647 w 4090"/>
            <a:gd name="T33" fmla="*/ 2147483647 h 6495"/>
            <a:gd name="T34" fmla="*/ 2147483647 w 4090"/>
            <a:gd name="T35" fmla="*/ 2147483647 h 6495"/>
            <a:gd name="T36" fmla="*/ 2147483647 w 4090"/>
            <a:gd name="T37" fmla="*/ 2147483647 h 6495"/>
            <a:gd name="T38" fmla="*/ 2147483647 w 4090"/>
            <a:gd name="T39" fmla="*/ 2147483647 h 6495"/>
            <a:gd name="T40" fmla="*/ 2147483647 w 4090"/>
            <a:gd name="T41" fmla="*/ 2147483647 h 6495"/>
            <a:gd name="T42" fmla="*/ 2147483647 w 4090"/>
            <a:gd name="T43" fmla="*/ 2147483647 h 6495"/>
            <a:gd name="T44" fmla="*/ 2147483647 w 4090"/>
            <a:gd name="T45" fmla="*/ 2147483647 h 6495"/>
            <a:gd name="T46" fmla="*/ 2147483647 w 4090"/>
            <a:gd name="T47" fmla="*/ 2147483647 h 6495"/>
            <a:gd name="T48" fmla="*/ 2147483647 w 4090"/>
            <a:gd name="T49" fmla="*/ 2147483647 h 6495"/>
            <a:gd name="T50" fmla="*/ 2147483647 w 4090"/>
            <a:gd name="T51" fmla="*/ 2147483647 h 6495"/>
            <a:gd name="T52" fmla="*/ 2147483647 w 4090"/>
            <a:gd name="T53" fmla="*/ 2147483647 h 6495"/>
            <a:gd name="T54" fmla="*/ 2147483647 w 4090"/>
            <a:gd name="T55" fmla="*/ 2147483647 h 6495"/>
            <a:gd name="T56" fmla="*/ 2147483647 w 4090"/>
            <a:gd name="T57" fmla="*/ 2147483647 h 6495"/>
            <a:gd name="T58" fmla="*/ 2147483647 w 4090"/>
            <a:gd name="T59" fmla="*/ 2147483647 h 6495"/>
            <a:gd name="T60" fmla="*/ 2147483647 w 4090"/>
            <a:gd name="T61" fmla="*/ 2147483647 h 6495"/>
            <a:gd name="T62" fmla="*/ 2147483647 w 4090"/>
            <a:gd name="T63" fmla="*/ 2147483647 h 6495"/>
            <a:gd name="T64" fmla="*/ 2147483647 w 4090"/>
            <a:gd name="T65" fmla="*/ 2147483647 h 6495"/>
            <a:gd name="T66" fmla="*/ 2147483647 w 4090"/>
            <a:gd name="T67" fmla="*/ 2147483647 h 6495"/>
            <a:gd name="T68" fmla="*/ 2147483647 w 4090"/>
            <a:gd name="T69" fmla="*/ 2147483647 h 6495"/>
            <a:gd name="T70" fmla="*/ 2147483647 w 4090"/>
            <a:gd name="T71" fmla="*/ 2147483647 h 6495"/>
            <a:gd name="T72" fmla="*/ 2147483647 w 4090"/>
            <a:gd name="T73" fmla="*/ 2147483647 h 6495"/>
            <a:gd name="T74" fmla="*/ 2147483647 w 4090"/>
            <a:gd name="T75" fmla="*/ 2147483647 h 6495"/>
            <a:gd name="T76" fmla="*/ 2147483647 w 4090"/>
            <a:gd name="T77" fmla="*/ 2147483647 h 6495"/>
            <a:gd name="T78" fmla="*/ 2147483647 w 4090"/>
            <a:gd name="T79" fmla="*/ 2147483647 h 6495"/>
            <a:gd name="T80" fmla="*/ 2147483647 w 4090"/>
            <a:gd name="T81" fmla="*/ 2147483647 h 6495"/>
            <a:gd name="T82" fmla="*/ 2147483647 w 4090"/>
            <a:gd name="T83" fmla="*/ 2147483647 h 6495"/>
            <a:gd name="T84" fmla="*/ 2147483647 w 4090"/>
            <a:gd name="T85" fmla="*/ 2147483647 h 6495"/>
            <a:gd name="T86" fmla="*/ 2147483647 w 4090"/>
            <a:gd name="T87" fmla="*/ 2147483647 h 6495"/>
            <a:gd name="T88" fmla="*/ 2147483647 w 4090"/>
            <a:gd name="T89" fmla="*/ 2147483647 h 6495"/>
            <a:gd name="T90" fmla="*/ 2147483647 w 4090"/>
            <a:gd name="T91" fmla="*/ 2147483647 h 6495"/>
            <a:gd name="T92" fmla="*/ 2147483647 w 4090"/>
            <a:gd name="T93" fmla="*/ 2147483647 h 6495"/>
            <a:gd name="T94" fmla="*/ 2147483647 w 4090"/>
            <a:gd name="T95" fmla="*/ 2147483647 h 6495"/>
            <a:gd name="T96" fmla="*/ 2147483647 w 4090"/>
            <a:gd name="T97" fmla="*/ 2147483647 h 6495"/>
            <a:gd name="T98" fmla="*/ 2147483647 w 4090"/>
            <a:gd name="T99" fmla="*/ 2147483647 h 6495"/>
            <a:gd name="T100" fmla="*/ 2147483647 w 4090"/>
            <a:gd name="T101" fmla="*/ 2147483647 h 6495"/>
            <a:gd name="T102" fmla="*/ 2147483647 w 4090"/>
            <a:gd name="T103" fmla="*/ 2147483647 h 6495"/>
            <a:gd name="T104" fmla="*/ 2147483647 w 4090"/>
            <a:gd name="T105" fmla="*/ 2147483647 h 6495"/>
            <a:gd name="T106" fmla="*/ 2147483647 w 4090"/>
            <a:gd name="T107" fmla="*/ 2147483647 h 6495"/>
            <a:gd name="T108" fmla="*/ 2147483647 w 4090"/>
            <a:gd name="T109" fmla="*/ 2147483647 h 6495"/>
            <a:gd name="T110" fmla="*/ 2147483647 w 4090"/>
            <a:gd name="T111" fmla="*/ 2147483647 h 6495"/>
            <a:gd name="T112" fmla="*/ 2147483647 w 4090"/>
            <a:gd name="T113" fmla="*/ 2147483647 h 6495"/>
            <a:gd name="T114" fmla="*/ 2147483647 w 4090"/>
            <a:gd name="T115" fmla="*/ 2147483647 h 6495"/>
            <a:gd name="T116" fmla="*/ 2147483647 w 4090"/>
            <a:gd name="T117" fmla="*/ 2147483647 h 6495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090"/>
            <a:gd name="T178" fmla="*/ 0 h 6495"/>
            <a:gd name="T179" fmla="*/ 4090 w 4090"/>
            <a:gd name="T180" fmla="*/ 6495 h 6495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090" h="6495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247650</xdr:colOff>
      <xdr:row>24</xdr:row>
      <xdr:rowOff>85725</xdr:rowOff>
    </xdr:to>
    <xdr:sp macro="modRegionSelect.Region_Click" textlink="">
      <xdr:nvSpPr>
        <xdr:cNvPr id="454650" name="ShapeReg_26"/>
        <xdr:cNvSpPr>
          <a:spLocks noEditPoints="1"/>
        </xdr:cNvSpPr>
      </xdr:nvSpPr>
      <xdr:spPr bwMode="auto">
        <a:xfrm>
          <a:off x="133350" y="3695700"/>
          <a:ext cx="323850" cy="400050"/>
        </a:xfrm>
        <a:custGeom>
          <a:avLst/>
          <a:gdLst>
            <a:gd name="T0" fmla="*/ 2147483647 w 1198"/>
            <a:gd name="T1" fmla="*/ 2147483647 h 1479"/>
            <a:gd name="T2" fmla="*/ 2147483647 w 1198"/>
            <a:gd name="T3" fmla="*/ 2147483647 h 1479"/>
            <a:gd name="T4" fmla="*/ 2147483647 w 1198"/>
            <a:gd name="T5" fmla="*/ 2147483647 h 1479"/>
            <a:gd name="T6" fmla="*/ 2147483647 w 1198"/>
            <a:gd name="T7" fmla="*/ 2147483647 h 1479"/>
            <a:gd name="T8" fmla="*/ 2147483647 w 1198"/>
            <a:gd name="T9" fmla="*/ 2147483647 h 1479"/>
            <a:gd name="T10" fmla="*/ 2147483647 w 1198"/>
            <a:gd name="T11" fmla="*/ 2147483647 h 1479"/>
            <a:gd name="T12" fmla="*/ 2147483647 w 1198"/>
            <a:gd name="T13" fmla="*/ 2147483647 h 1479"/>
            <a:gd name="T14" fmla="*/ 2147483647 w 1198"/>
            <a:gd name="T15" fmla="*/ 2147483647 h 1479"/>
            <a:gd name="T16" fmla="*/ 2147483647 w 1198"/>
            <a:gd name="T17" fmla="*/ 2147483647 h 1479"/>
            <a:gd name="T18" fmla="*/ 2147483647 w 1198"/>
            <a:gd name="T19" fmla="*/ 2147483647 h 1479"/>
            <a:gd name="T20" fmla="*/ 2147483647 w 1198"/>
            <a:gd name="T21" fmla="*/ 2147483647 h 1479"/>
            <a:gd name="T22" fmla="*/ 2147483647 w 1198"/>
            <a:gd name="T23" fmla="*/ 2147483647 h 1479"/>
            <a:gd name="T24" fmla="*/ 2147483647 w 1198"/>
            <a:gd name="T25" fmla="*/ 2147483647 h 1479"/>
            <a:gd name="T26" fmla="*/ 2147483647 w 1198"/>
            <a:gd name="T27" fmla="*/ 2147483647 h 1479"/>
            <a:gd name="T28" fmla="*/ 2147483647 w 1198"/>
            <a:gd name="T29" fmla="*/ 2147483647 h 1479"/>
            <a:gd name="T30" fmla="*/ 2147483647 w 1198"/>
            <a:gd name="T31" fmla="*/ 2147483647 h 1479"/>
            <a:gd name="T32" fmla="*/ 2147483647 w 1198"/>
            <a:gd name="T33" fmla="*/ 2147483647 h 1479"/>
            <a:gd name="T34" fmla="*/ 2147483647 w 1198"/>
            <a:gd name="T35" fmla="*/ 2147483647 h 1479"/>
            <a:gd name="T36" fmla="*/ 2147483647 w 1198"/>
            <a:gd name="T37" fmla="*/ 2147483647 h 1479"/>
            <a:gd name="T38" fmla="*/ 2147483647 w 1198"/>
            <a:gd name="T39" fmla="*/ 2147483647 h 1479"/>
            <a:gd name="T40" fmla="*/ 2147483647 w 1198"/>
            <a:gd name="T41" fmla="*/ 2147483647 h 1479"/>
            <a:gd name="T42" fmla="*/ 2147483647 w 1198"/>
            <a:gd name="T43" fmla="*/ 2147483647 h 1479"/>
            <a:gd name="T44" fmla="*/ 2147483647 w 1198"/>
            <a:gd name="T45" fmla="*/ 2147483647 h 1479"/>
            <a:gd name="T46" fmla="*/ 2147483647 w 1198"/>
            <a:gd name="T47" fmla="*/ 2147483647 h 1479"/>
            <a:gd name="T48" fmla="*/ 2147483647 w 1198"/>
            <a:gd name="T49" fmla="*/ 2147483647 h 1479"/>
            <a:gd name="T50" fmla="*/ 2147483647 w 1198"/>
            <a:gd name="T51" fmla="*/ 2147483647 h 1479"/>
            <a:gd name="T52" fmla="*/ 2147483647 w 1198"/>
            <a:gd name="T53" fmla="*/ 2147483647 h 1479"/>
            <a:gd name="T54" fmla="*/ 2147483647 w 1198"/>
            <a:gd name="T55" fmla="*/ 2147483647 h 1479"/>
            <a:gd name="T56" fmla="*/ 2147483647 w 1198"/>
            <a:gd name="T57" fmla="*/ 2147483647 h 1479"/>
            <a:gd name="T58" fmla="*/ 2147483647 w 1198"/>
            <a:gd name="T59" fmla="*/ 2147483647 h 1479"/>
            <a:gd name="T60" fmla="*/ 2147483647 w 1198"/>
            <a:gd name="T61" fmla="*/ 2147483647 h 1479"/>
            <a:gd name="T62" fmla="*/ 2147483647 w 1198"/>
            <a:gd name="T63" fmla="*/ 2147483647 h 1479"/>
            <a:gd name="T64" fmla="*/ 2147483647 w 1198"/>
            <a:gd name="T65" fmla="*/ 2147483647 h 1479"/>
            <a:gd name="T66" fmla="*/ 2147483647 w 1198"/>
            <a:gd name="T67" fmla="*/ 2147483647 h 1479"/>
            <a:gd name="T68" fmla="*/ 2147483647 w 1198"/>
            <a:gd name="T69" fmla="*/ 2147483647 h 1479"/>
            <a:gd name="T70" fmla="*/ 2147483647 w 1198"/>
            <a:gd name="T71" fmla="*/ 2147483647 h 1479"/>
            <a:gd name="T72" fmla="*/ 2147483647 w 1198"/>
            <a:gd name="T73" fmla="*/ 2147483647 h 1479"/>
            <a:gd name="T74" fmla="*/ 2147483647 w 1198"/>
            <a:gd name="T75" fmla="*/ 2147483647 h 1479"/>
            <a:gd name="T76" fmla="*/ 2147483647 w 1198"/>
            <a:gd name="T77" fmla="*/ 2147483647 h 1479"/>
            <a:gd name="T78" fmla="*/ 2147483647 w 1198"/>
            <a:gd name="T79" fmla="*/ 2147483647 h 1479"/>
            <a:gd name="T80" fmla="*/ 2147483647 w 1198"/>
            <a:gd name="T81" fmla="*/ 2147483647 h 1479"/>
            <a:gd name="T82" fmla="*/ 2147483647 w 1198"/>
            <a:gd name="T83" fmla="*/ 2147483647 h 1479"/>
            <a:gd name="T84" fmla="*/ 2147483647 w 1198"/>
            <a:gd name="T85" fmla="*/ 2147483647 h 1479"/>
            <a:gd name="T86" fmla="*/ 2147483647 w 1198"/>
            <a:gd name="T87" fmla="*/ 2147483647 h 1479"/>
            <a:gd name="T88" fmla="*/ 2147483647 w 1198"/>
            <a:gd name="T89" fmla="*/ 2147483647 h 1479"/>
            <a:gd name="T90" fmla="*/ 2147483647 w 1198"/>
            <a:gd name="T91" fmla="*/ 2147483647 h 1479"/>
            <a:gd name="T92" fmla="*/ 2147483647 w 1198"/>
            <a:gd name="T93" fmla="*/ 2147483647 h 1479"/>
            <a:gd name="T94" fmla="*/ 2147483647 w 1198"/>
            <a:gd name="T95" fmla="*/ 2147483647 h 1479"/>
            <a:gd name="T96" fmla="*/ 2147483647 w 1198"/>
            <a:gd name="T97" fmla="*/ 2147483647 h 1479"/>
            <a:gd name="T98" fmla="*/ 2147483647 w 1198"/>
            <a:gd name="T99" fmla="*/ 2147483647 h 1479"/>
            <a:gd name="T100" fmla="*/ 2147483647 w 1198"/>
            <a:gd name="T101" fmla="*/ 2147483647 h 1479"/>
            <a:gd name="T102" fmla="*/ 2147483647 w 1198"/>
            <a:gd name="T103" fmla="*/ 2147483647 h 1479"/>
            <a:gd name="T104" fmla="*/ 2147483647 w 1198"/>
            <a:gd name="T105" fmla="*/ 2147483647 h 1479"/>
            <a:gd name="T106" fmla="*/ 2147483647 w 1198"/>
            <a:gd name="T107" fmla="*/ 2147483647 h 1479"/>
            <a:gd name="T108" fmla="*/ 2147483647 w 1198"/>
            <a:gd name="T109" fmla="*/ 2147483647 h 1479"/>
            <a:gd name="T110" fmla="*/ 2147483647 w 1198"/>
            <a:gd name="T111" fmla="*/ 2147483647 h 1479"/>
            <a:gd name="T112" fmla="*/ 2147483647 w 1198"/>
            <a:gd name="T113" fmla="*/ 2147483647 h 1479"/>
            <a:gd name="T114" fmla="*/ 2147483647 w 1198"/>
            <a:gd name="T115" fmla="*/ 2147483647 h 147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198"/>
            <a:gd name="T175" fmla="*/ 0 h 1479"/>
            <a:gd name="T176" fmla="*/ 1198 w 1198"/>
            <a:gd name="T177" fmla="*/ 1479 h 147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198" h="1479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710" y="971"/>
              </a:move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lnTo>
                <a:pt x="710" y="97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23</xdr:row>
      <xdr:rowOff>76200</xdr:rowOff>
    </xdr:from>
    <xdr:to>
      <xdr:col>1</xdr:col>
      <xdr:colOff>447675</xdr:colOff>
      <xdr:row>25</xdr:row>
      <xdr:rowOff>123825</xdr:rowOff>
    </xdr:to>
    <xdr:sp macro="modRegionSelect.Region_Click" textlink="">
      <xdr:nvSpPr>
        <xdr:cNvPr id="454651" name="ShapeReg_69"/>
        <xdr:cNvSpPr>
          <a:spLocks/>
        </xdr:cNvSpPr>
      </xdr:nvSpPr>
      <xdr:spPr bwMode="auto">
        <a:xfrm>
          <a:off x="361950" y="3924300"/>
          <a:ext cx="295275" cy="371475"/>
        </a:xfrm>
        <a:custGeom>
          <a:avLst/>
          <a:gdLst>
            <a:gd name="T0" fmla="*/ 2147483647 w 31"/>
            <a:gd name="T1" fmla="*/ 2147483647 h 39"/>
            <a:gd name="T2" fmla="*/ 2147483647 w 31"/>
            <a:gd name="T3" fmla="*/ 2147483647 h 39"/>
            <a:gd name="T4" fmla="*/ 2147483647 w 31"/>
            <a:gd name="T5" fmla="*/ 2147483647 h 39"/>
            <a:gd name="T6" fmla="*/ 2147483647 w 31"/>
            <a:gd name="T7" fmla="*/ 2147483647 h 39"/>
            <a:gd name="T8" fmla="*/ 2147483647 w 31"/>
            <a:gd name="T9" fmla="*/ 2147483647 h 39"/>
            <a:gd name="T10" fmla="*/ 2147483647 w 31"/>
            <a:gd name="T11" fmla="*/ 2147483647 h 39"/>
            <a:gd name="T12" fmla="*/ 2147483647 w 31"/>
            <a:gd name="T13" fmla="*/ 2147483647 h 39"/>
            <a:gd name="T14" fmla="*/ 2147483647 w 31"/>
            <a:gd name="T15" fmla="*/ 2147483647 h 39"/>
            <a:gd name="T16" fmla="*/ 2147483647 w 31"/>
            <a:gd name="T17" fmla="*/ 2147483647 h 39"/>
            <a:gd name="T18" fmla="*/ 2147483647 w 31"/>
            <a:gd name="T19" fmla="*/ 2147483647 h 39"/>
            <a:gd name="T20" fmla="*/ 2147483647 w 31"/>
            <a:gd name="T21" fmla="*/ 2147483647 h 39"/>
            <a:gd name="T22" fmla="*/ 2147483647 w 31"/>
            <a:gd name="T23" fmla="*/ 2147483647 h 39"/>
            <a:gd name="T24" fmla="*/ 2147483647 w 31"/>
            <a:gd name="T25" fmla="*/ 2147483647 h 39"/>
            <a:gd name="T26" fmla="*/ 2147483647 w 31"/>
            <a:gd name="T27" fmla="*/ 2147483647 h 39"/>
            <a:gd name="T28" fmla="*/ 2147483647 w 31"/>
            <a:gd name="T29" fmla="*/ 0 h 39"/>
            <a:gd name="T30" fmla="*/ 2147483647 w 31"/>
            <a:gd name="T31" fmla="*/ 2147483647 h 39"/>
            <a:gd name="T32" fmla="*/ 2147483647 w 31"/>
            <a:gd name="T33" fmla="*/ 0 h 39"/>
            <a:gd name="T34" fmla="*/ 2147483647 w 31"/>
            <a:gd name="T35" fmla="*/ 2147483647 h 39"/>
            <a:gd name="T36" fmla="*/ 2147483647 w 31"/>
            <a:gd name="T37" fmla="*/ 2147483647 h 39"/>
            <a:gd name="T38" fmla="*/ 2147483647 w 31"/>
            <a:gd name="T39" fmla="*/ 2147483647 h 39"/>
            <a:gd name="T40" fmla="*/ 2147483647 w 31"/>
            <a:gd name="T41" fmla="*/ 2147483647 h 39"/>
            <a:gd name="T42" fmla="*/ 2147483647 w 31"/>
            <a:gd name="T43" fmla="*/ 2147483647 h 39"/>
            <a:gd name="T44" fmla="*/ 2147483647 w 31"/>
            <a:gd name="T45" fmla="*/ 2147483647 h 39"/>
            <a:gd name="T46" fmla="*/ 2147483647 w 31"/>
            <a:gd name="T47" fmla="*/ 2147483647 h 39"/>
            <a:gd name="T48" fmla="*/ 2147483647 w 31"/>
            <a:gd name="T49" fmla="*/ 2147483647 h 39"/>
            <a:gd name="T50" fmla="*/ 2147483647 w 31"/>
            <a:gd name="T51" fmla="*/ 2147483647 h 39"/>
            <a:gd name="T52" fmla="*/ 2147483647 w 31"/>
            <a:gd name="T53" fmla="*/ 2147483647 h 39"/>
            <a:gd name="T54" fmla="*/ 2147483647 w 31"/>
            <a:gd name="T55" fmla="*/ 2147483647 h 39"/>
            <a:gd name="T56" fmla="*/ 2147483647 w 31"/>
            <a:gd name="T57" fmla="*/ 2147483647 h 39"/>
            <a:gd name="T58" fmla="*/ 2147483647 w 31"/>
            <a:gd name="T59" fmla="*/ 2147483647 h 39"/>
            <a:gd name="T60" fmla="*/ 2147483647 w 31"/>
            <a:gd name="T61" fmla="*/ 2147483647 h 39"/>
            <a:gd name="T62" fmla="*/ 2147483647 w 31"/>
            <a:gd name="T63" fmla="*/ 2147483647 h 39"/>
            <a:gd name="T64" fmla="*/ 2147483647 w 31"/>
            <a:gd name="T65" fmla="*/ 2147483647 h 39"/>
            <a:gd name="T66" fmla="*/ 2147483647 w 31"/>
            <a:gd name="T67" fmla="*/ 2147483647 h 39"/>
            <a:gd name="T68" fmla="*/ 2147483647 w 31"/>
            <a:gd name="T69" fmla="*/ 2147483647 h 39"/>
            <a:gd name="T70" fmla="*/ 2147483647 w 31"/>
            <a:gd name="T71" fmla="*/ 2147483647 h 39"/>
            <a:gd name="T72" fmla="*/ 2147483647 w 31"/>
            <a:gd name="T73" fmla="*/ 2147483647 h 39"/>
            <a:gd name="T74" fmla="*/ 2147483647 w 31"/>
            <a:gd name="T75" fmla="*/ 2147483647 h 39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31"/>
            <a:gd name="T115" fmla="*/ 0 h 39"/>
            <a:gd name="T116" fmla="*/ 31 w 31"/>
            <a:gd name="T117" fmla="*/ 39 h 39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31" h="39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104775</xdr:rowOff>
    </xdr:from>
    <xdr:to>
      <xdr:col>1</xdr:col>
      <xdr:colOff>428625</xdr:colOff>
      <xdr:row>26</xdr:row>
      <xdr:rowOff>114300</xdr:rowOff>
    </xdr:to>
    <xdr:sp macro="modRegionSelect.Region_Click" textlink="">
      <xdr:nvSpPr>
        <xdr:cNvPr id="454652" name="ShapeReg_80"/>
        <xdr:cNvSpPr>
          <a:spLocks/>
        </xdr:cNvSpPr>
      </xdr:nvSpPr>
      <xdr:spPr bwMode="auto">
        <a:xfrm>
          <a:off x="466725" y="4276725"/>
          <a:ext cx="171450" cy="171450"/>
        </a:xfrm>
        <a:custGeom>
          <a:avLst/>
          <a:gdLst>
            <a:gd name="T0" fmla="*/ 2147483647 w 18"/>
            <a:gd name="T1" fmla="*/ 2147483647 h 18"/>
            <a:gd name="T2" fmla="*/ 2147483647 w 18"/>
            <a:gd name="T3" fmla="*/ 2147483647 h 18"/>
            <a:gd name="T4" fmla="*/ 2147483647 w 18"/>
            <a:gd name="T5" fmla="*/ 2147483647 h 18"/>
            <a:gd name="T6" fmla="*/ 2147483647 w 18"/>
            <a:gd name="T7" fmla="*/ 2147483647 h 18"/>
            <a:gd name="T8" fmla="*/ 2147483647 w 18"/>
            <a:gd name="T9" fmla="*/ 2147483647 h 18"/>
            <a:gd name="T10" fmla="*/ 2147483647 w 18"/>
            <a:gd name="T11" fmla="*/ 2147483647 h 18"/>
            <a:gd name="T12" fmla="*/ 2147483647 w 18"/>
            <a:gd name="T13" fmla="*/ 2147483647 h 18"/>
            <a:gd name="T14" fmla="*/ 2147483647 w 18"/>
            <a:gd name="T15" fmla="*/ 2147483647 h 18"/>
            <a:gd name="T16" fmla="*/ 2147483647 w 18"/>
            <a:gd name="T17" fmla="*/ 2147483647 h 18"/>
            <a:gd name="T18" fmla="*/ 2147483647 w 18"/>
            <a:gd name="T19" fmla="*/ 2147483647 h 18"/>
            <a:gd name="T20" fmla="*/ 2147483647 w 18"/>
            <a:gd name="T21" fmla="*/ 2147483647 h 18"/>
            <a:gd name="T22" fmla="*/ 2147483647 w 18"/>
            <a:gd name="T23" fmla="*/ 2147483647 h 18"/>
            <a:gd name="T24" fmla="*/ 2147483647 w 18"/>
            <a:gd name="T25" fmla="*/ 2147483647 h 18"/>
            <a:gd name="T26" fmla="*/ 2147483647 w 18"/>
            <a:gd name="T27" fmla="*/ 2147483647 h 18"/>
            <a:gd name="T28" fmla="*/ 0 w 18"/>
            <a:gd name="T29" fmla="*/ 2147483647 h 18"/>
            <a:gd name="T30" fmla="*/ 2147483647 w 18"/>
            <a:gd name="T31" fmla="*/ 2147483647 h 18"/>
            <a:gd name="T32" fmla="*/ 2147483647 w 18"/>
            <a:gd name="T33" fmla="*/ 2147483647 h 18"/>
            <a:gd name="T34" fmla="*/ 2147483647 w 18"/>
            <a:gd name="T35" fmla="*/ 2147483647 h 18"/>
            <a:gd name="T36" fmla="*/ 2147483647 w 18"/>
            <a:gd name="T37" fmla="*/ 2147483647 h 18"/>
            <a:gd name="T38" fmla="*/ 2147483647 w 18"/>
            <a:gd name="T39" fmla="*/ 2147483647 h 18"/>
            <a:gd name="T40" fmla="*/ 2147483647 w 18"/>
            <a:gd name="T41" fmla="*/ 2147483647 h 18"/>
            <a:gd name="T42" fmla="*/ 2147483647 w 18"/>
            <a:gd name="T43" fmla="*/ 2147483647 h 18"/>
            <a:gd name="T44" fmla="*/ 2147483647 w 18"/>
            <a:gd name="T45" fmla="*/ 2147483647 h 18"/>
            <a:gd name="T46" fmla="*/ 2147483647 w 18"/>
            <a:gd name="T47" fmla="*/ 0 h 18"/>
            <a:gd name="T48" fmla="*/ 2147483647 w 18"/>
            <a:gd name="T49" fmla="*/ 0 h 18"/>
            <a:gd name="T50" fmla="*/ 2147483647 w 18"/>
            <a:gd name="T51" fmla="*/ 2147483647 h 18"/>
            <a:gd name="T52" fmla="*/ 2147483647 w 18"/>
            <a:gd name="T53" fmla="*/ 2147483647 h 18"/>
            <a:gd name="T54" fmla="*/ 2147483647 w 18"/>
            <a:gd name="T55" fmla="*/ 2147483647 h 18"/>
            <a:gd name="T56" fmla="*/ 2147483647 w 18"/>
            <a:gd name="T57" fmla="*/ 2147483647 h 18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8"/>
            <a:gd name="T88" fmla="*/ 0 h 18"/>
            <a:gd name="T89" fmla="*/ 18 w 18"/>
            <a:gd name="T90" fmla="*/ 18 h 18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8" h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25</xdr:row>
      <xdr:rowOff>9525</xdr:rowOff>
    </xdr:from>
    <xdr:to>
      <xdr:col>1</xdr:col>
      <xdr:colOff>285750</xdr:colOff>
      <xdr:row>25</xdr:row>
      <xdr:rowOff>123825</xdr:rowOff>
    </xdr:to>
    <xdr:sp macro="modRegionSelect.Region_Click" textlink="">
      <xdr:nvSpPr>
        <xdr:cNvPr id="454653" name="ShapeReg_18"/>
        <xdr:cNvSpPr>
          <a:spLocks/>
        </xdr:cNvSpPr>
      </xdr:nvSpPr>
      <xdr:spPr bwMode="auto">
        <a:xfrm>
          <a:off x="323850" y="4181475"/>
          <a:ext cx="171450" cy="114300"/>
        </a:xfrm>
        <a:custGeom>
          <a:avLst/>
          <a:gdLst>
            <a:gd name="T0" fmla="*/ 0 w 18"/>
            <a:gd name="T1" fmla="*/ 2147483647 h 12"/>
            <a:gd name="T2" fmla="*/ 2147483647 w 18"/>
            <a:gd name="T3" fmla="*/ 2147483647 h 12"/>
            <a:gd name="T4" fmla="*/ 2147483647 w 18"/>
            <a:gd name="T5" fmla="*/ 0 h 12"/>
            <a:gd name="T6" fmla="*/ 2147483647 w 18"/>
            <a:gd name="T7" fmla="*/ 0 h 12"/>
            <a:gd name="T8" fmla="*/ 2147483647 w 18"/>
            <a:gd name="T9" fmla="*/ 0 h 12"/>
            <a:gd name="T10" fmla="*/ 2147483647 w 18"/>
            <a:gd name="T11" fmla="*/ 0 h 12"/>
            <a:gd name="T12" fmla="*/ 2147483647 w 18"/>
            <a:gd name="T13" fmla="*/ 2147483647 h 12"/>
            <a:gd name="T14" fmla="*/ 2147483647 w 18"/>
            <a:gd name="T15" fmla="*/ 2147483647 h 12"/>
            <a:gd name="T16" fmla="*/ 2147483647 w 18"/>
            <a:gd name="T17" fmla="*/ 2147483647 h 12"/>
            <a:gd name="T18" fmla="*/ 2147483647 w 18"/>
            <a:gd name="T19" fmla="*/ 2147483647 h 12"/>
            <a:gd name="T20" fmla="*/ 2147483647 w 18"/>
            <a:gd name="T21" fmla="*/ 2147483647 h 12"/>
            <a:gd name="T22" fmla="*/ 2147483647 w 18"/>
            <a:gd name="T23" fmla="*/ 2147483647 h 12"/>
            <a:gd name="T24" fmla="*/ 2147483647 w 18"/>
            <a:gd name="T25" fmla="*/ 2147483647 h 12"/>
            <a:gd name="T26" fmla="*/ 2147483647 w 18"/>
            <a:gd name="T27" fmla="*/ 2147483647 h 12"/>
            <a:gd name="T28" fmla="*/ 2147483647 w 18"/>
            <a:gd name="T29" fmla="*/ 2147483647 h 12"/>
            <a:gd name="T30" fmla="*/ 2147483647 w 18"/>
            <a:gd name="T31" fmla="*/ 2147483647 h 12"/>
            <a:gd name="T32" fmla="*/ 2147483647 w 18"/>
            <a:gd name="T33" fmla="*/ 2147483647 h 12"/>
            <a:gd name="T34" fmla="*/ 2147483647 w 18"/>
            <a:gd name="T35" fmla="*/ 2147483647 h 12"/>
            <a:gd name="T36" fmla="*/ 2147483647 w 18"/>
            <a:gd name="T37" fmla="*/ 2147483647 h 12"/>
            <a:gd name="T38" fmla="*/ 2147483647 w 18"/>
            <a:gd name="T39" fmla="*/ 2147483647 h 12"/>
            <a:gd name="T40" fmla="*/ 2147483647 w 18"/>
            <a:gd name="T41" fmla="*/ 2147483647 h 12"/>
            <a:gd name="T42" fmla="*/ 2147483647 w 18"/>
            <a:gd name="T43" fmla="*/ 2147483647 h 12"/>
            <a:gd name="T44" fmla="*/ 2147483647 w 18"/>
            <a:gd name="T45" fmla="*/ 2147483647 h 12"/>
            <a:gd name="T46" fmla="*/ 2147483647 w 18"/>
            <a:gd name="T47" fmla="*/ 2147483647 h 12"/>
            <a:gd name="T48" fmla="*/ 2147483647 w 18"/>
            <a:gd name="T49" fmla="*/ 2147483647 h 12"/>
            <a:gd name="T50" fmla="*/ 2147483647 w 18"/>
            <a:gd name="T51" fmla="*/ 2147483647 h 12"/>
            <a:gd name="T52" fmla="*/ 0 w 18"/>
            <a:gd name="T53" fmla="*/ 2147483647 h 12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8"/>
            <a:gd name="T82" fmla="*/ 0 h 12"/>
            <a:gd name="T83" fmla="*/ 18 w 18"/>
            <a:gd name="T84" fmla="*/ 12 h 12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8" h="12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428625</xdr:colOff>
      <xdr:row>20</xdr:row>
      <xdr:rowOff>142875</xdr:rowOff>
    </xdr:from>
    <xdr:to>
      <xdr:col>2</xdr:col>
      <xdr:colOff>276225</xdr:colOff>
      <xdr:row>23</xdr:row>
      <xdr:rowOff>76200</xdr:rowOff>
    </xdr:to>
    <xdr:sp macro="modRegionSelect.Region_Click" textlink="">
      <xdr:nvSpPr>
        <xdr:cNvPr id="454654" name="ShapeReg_8"/>
        <xdr:cNvSpPr>
          <a:spLocks/>
        </xdr:cNvSpPr>
      </xdr:nvSpPr>
      <xdr:spPr bwMode="auto">
        <a:xfrm>
          <a:off x="638175" y="3505200"/>
          <a:ext cx="457200" cy="419100"/>
        </a:xfrm>
        <a:custGeom>
          <a:avLst/>
          <a:gdLst>
            <a:gd name="T0" fmla="*/ 2147483647 w 48"/>
            <a:gd name="T1" fmla="*/ 2147483647 h 44"/>
            <a:gd name="T2" fmla="*/ 2147483647 w 48"/>
            <a:gd name="T3" fmla="*/ 2147483647 h 44"/>
            <a:gd name="T4" fmla="*/ 2147483647 w 48"/>
            <a:gd name="T5" fmla="*/ 2147483647 h 44"/>
            <a:gd name="T6" fmla="*/ 2147483647 w 48"/>
            <a:gd name="T7" fmla="*/ 2147483647 h 44"/>
            <a:gd name="T8" fmla="*/ 2147483647 w 48"/>
            <a:gd name="T9" fmla="*/ 2147483647 h 44"/>
            <a:gd name="T10" fmla="*/ 2147483647 w 48"/>
            <a:gd name="T11" fmla="*/ 2147483647 h 44"/>
            <a:gd name="T12" fmla="*/ 2147483647 w 48"/>
            <a:gd name="T13" fmla="*/ 2147483647 h 44"/>
            <a:gd name="T14" fmla="*/ 2147483647 w 48"/>
            <a:gd name="T15" fmla="*/ 2147483647 h 44"/>
            <a:gd name="T16" fmla="*/ 2147483647 w 48"/>
            <a:gd name="T17" fmla="*/ 2147483647 h 44"/>
            <a:gd name="T18" fmla="*/ 2147483647 w 48"/>
            <a:gd name="T19" fmla="*/ 2147483647 h 44"/>
            <a:gd name="T20" fmla="*/ 2147483647 w 48"/>
            <a:gd name="T21" fmla="*/ 2147483647 h 44"/>
            <a:gd name="T22" fmla="*/ 2147483647 w 48"/>
            <a:gd name="T23" fmla="*/ 2147483647 h 44"/>
            <a:gd name="T24" fmla="*/ 2147483647 w 48"/>
            <a:gd name="T25" fmla="*/ 2147483647 h 44"/>
            <a:gd name="T26" fmla="*/ 2147483647 w 48"/>
            <a:gd name="T27" fmla="*/ 2147483647 h 44"/>
            <a:gd name="T28" fmla="*/ 2147483647 w 48"/>
            <a:gd name="T29" fmla="*/ 2147483647 h 44"/>
            <a:gd name="T30" fmla="*/ 2147483647 w 48"/>
            <a:gd name="T31" fmla="*/ 2147483647 h 44"/>
            <a:gd name="T32" fmla="*/ 2147483647 w 48"/>
            <a:gd name="T33" fmla="*/ 2147483647 h 44"/>
            <a:gd name="T34" fmla="*/ 2147483647 w 48"/>
            <a:gd name="T35" fmla="*/ 2147483647 h 44"/>
            <a:gd name="T36" fmla="*/ 2147483647 w 48"/>
            <a:gd name="T37" fmla="*/ 2147483647 h 44"/>
            <a:gd name="T38" fmla="*/ 2147483647 w 48"/>
            <a:gd name="T39" fmla="*/ 2147483647 h 44"/>
            <a:gd name="T40" fmla="*/ 2147483647 w 48"/>
            <a:gd name="T41" fmla="*/ 2147483647 h 44"/>
            <a:gd name="T42" fmla="*/ 2147483647 w 48"/>
            <a:gd name="T43" fmla="*/ 2147483647 h 44"/>
            <a:gd name="T44" fmla="*/ 2147483647 w 48"/>
            <a:gd name="T45" fmla="*/ 2147483647 h 44"/>
            <a:gd name="T46" fmla="*/ 2147483647 w 48"/>
            <a:gd name="T47" fmla="*/ 2147483647 h 44"/>
            <a:gd name="T48" fmla="*/ 0 w 48"/>
            <a:gd name="T49" fmla="*/ 2147483647 h 44"/>
            <a:gd name="T50" fmla="*/ 2147483647 w 48"/>
            <a:gd name="T51" fmla="*/ 2147483647 h 44"/>
            <a:gd name="T52" fmla="*/ 2147483647 w 48"/>
            <a:gd name="T53" fmla="*/ 2147483647 h 44"/>
            <a:gd name="T54" fmla="*/ 2147483647 w 48"/>
            <a:gd name="T55" fmla="*/ 2147483647 h 44"/>
            <a:gd name="T56" fmla="*/ 2147483647 w 48"/>
            <a:gd name="T57" fmla="*/ 2147483647 h 44"/>
            <a:gd name="T58" fmla="*/ 2147483647 w 48"/>
            <a:gd name="T59" fmla="*/ 2147483647 h 44"/>
            <a:gd name="T60" fmla="*/ 2147483647 w 48"/>
            <a:gd name="T61" fmla="*/ 2147483647 h 44"/>
            <a:gd name="T62" fmla="*/ 2147483647 w 48"/>
            <a:gd name="T63" fmla="*/ 2147483647 h 44"/>
            <a:gd name="T64" fmla="*/ 2147483647 w 48"/>
            <a:gd name="T65" fmla="*/ 0 h 44"/>
            <a:gd name="T66" fmla="*/ 2147483647 w 48"/>
            <a:gd name="T67" fmla="*/ 2147483647 h 4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48"/>
            <a:gd name="T103" fmla="*/ 0 h 44"/>
            <a:gd name="T104" fmla="*/ 48 w 48"/>
            <a:gd name="T105" fmla="*/ 44 h 44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48" h="44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21</xdr:row>
      <xdr:rowOff>28575</xdr:rowOff>
    </xdr:from>
    <xdr:to>
      <xdr:col>1</xdr:col>
      <xdr:colOff>561975</xdr:colOff>
      <xdr:row>24</xdr:row>
      <xdr:rowOff>0</xdr:rowOff>
    </xdr:to>
    <xdr:sp macro="modRegionSelect.Region_Click" textlink="">
      <xdr:nvSpPr>
        <xdr:cNvPr id="454655" name="ShapeReg_62"/>
        <xdr:cNvSpPr>
          <a:spLocks/>
        </xdr:cNvSpPr>
      </xdr:nvSpPr>
      <xdr:spPr bwMode="auto">
        <a:xfrm>
          <a:off x="361950" y="3552825"/>
          <a:ext cx="409575" cy="457200"/>
        </a:xfrm>
        <a:custGeom>
          <a:avLst/>
          <a:gdLst>
            <a:gd name="T0" fmla="*/ 2147483647 w 43"/>
            <a:gd name="T1" fmla="*/ 2147483647 h 48"/>
            <a:gd name="T2" fmla="*/ 2147483647 w 43"/>
            <a:gd name="T3" fmla="*/ 2147483647 h 48"/>
            <a:gd name="T4" fmla="*/ 2147483647 w 43"/>
            <a:gd name="T5" fmla="*/ 2147483647 h 48"/>
            <a:gd name="T6" fmla="*/ 2147483647 w 43"/>
            <a:gd name="T7" fmla="*/ 2147483647 h 48"/>
            <a:gd name="T8" fmla="*/ 2147483647 w 43"/>
            <a:gd name="T9" fmla="*/ 2147483647 h 48"/>
            <a:gd name="T10" fmla="*/ 2147483647 w 43"/>
            <a:gd name="T11" fmla="*/ 2147483647 h 48"/>
            <a:gd name="T12" fmla="*/ 2147483647 w 43"/>
            <a:gd name="T13" fmla="*/ 2147483647 h 48"/>
            <a:gd name="T14" fmla="*/ 2147483647 w 43"/>
            <a:gd name="T15" fmla="*/ 2147483647 h 48"/>
            <a:gd name="T16" fmla="*/ 2147483647 w 43"/>
            <a:gd name="T17" fmla="*/ 2147483647 h 48"/>
            <a:gd name="T18" fmla="*/ 2147483647 w 43"/>
            <a:gd name="T19" fmla="*/ 2147483647 h 48"/>
            <a:gd name="T20" fmla="*/ 2147483647 w 43"/>
            <a:gd name="T21" fmla="*/ 2147483647 h 48"/>
            <a:gd name="T22" fmla="*/ 2147483647 w 43"/>
            <a:gd name="T23" fmla="*/ 2147483647 h 48"/>
            <a:gd name="T24" fmla="*/ 2147483647 w 43"/>
            <a:gd name="T25" fmla="*/ 2147483647 h 48"/>
            <a:gd name="T26" fmla="*/ 2147483647 w 43"/>
            <a:gd name="T27" fmla="*/ 2147483647 h 48"/>
            <a:gd name="T28" fmla="*/ 2147483647 w 43"/>
            <a:gd name="T29" fmla="*/ 2147483647 h 48"/>
            <a:gd name="T30" fmla="*/ 2147483647 w 43"/>
            <a:gd name="T31" fmla="*/ 2147483647 h 48"/>
            <a:gd name="T32" fmla="*/ 2147483647 w 43"/>
            <a:gd name="T33" fmla="*/ 2147483647 h 48"/>
            <a:gd name="T34" fmla="*/ 2147483647 w 43"/>
            <a:gd name="T35" fmla="*/ 2147483647 h 48"/>
            <a:gd name="T36" fmla="*/ 2147483647 w 43"/>
            <a:gd name="T37" fmla="*/ 2147483647 h 48"/>
            <a:gd name="T38" fmla="*/ 0 w 43"/>
            <a:gd name="T39" fmla="*/ 2147483647 h 48"/>
            <a:gd name="T40" fmla="*/ 2147483647 w 43"/>
            <a:gd name="T41" fmla="*/ 2147483647 h 48"/>
            <a:gd name="T42" fmla="*/ 2147483647 w 43"/>
            <a:gd name="T43" fmla="*/ 2147483647 h 48"/>
            <a:gd name="T44" fmla="*/ 2147483647 w 43"/>
            <a:gd name="T45" fmla="*/ 2147483647 h 48"/>
            <a:gd name="T46" fmla="*/ 0 w 43"/>
            <a:gd name="T47" fmla="*/ 2147483647 h 48"/>
            <a:gd name="T48" fmla="*/ 2147483647 w 43"/>
            <a:gd name="T49" fmla="*/ 2147483647 h 48"/>
            <a:gd name="T50" fmla="*/ 2147483647 w 43"/>
            <a:gd name="T51" fmla="*/ 2147483647 h 48"/>
            <a:gd name="T52" fmla="*/ 2147483647 w 43"/>
            <a:gd name="T53" fmla="*/ 2147483647 h 48"/>
            <a:gd name="T54" fmla="*/ 2147483647 w 43"/>
            <a:gd name="T55" fmla="*/ 2147483647 h 48"/>
            <a:gd name="T56" fmla="*/ 2147483647 w 43"/>
            <a:gd name="T57" fmla="*/ 2147483647 h 48"/>
            <a:gd name="T58" fmla="*/ 2147483647 w 43"/>
            <a:gd name="T59" fmla="*/ 2147483647 h 48"/>
            <a:gd name="T60" fmla="*/ 2147483647 w 43"/>
            <a:gd name="T61" fmla="*/ 2147483647 h 48"/>
            <a:gd name="T62" fmla="*/ 2147483647 w 43"/>
            <a:gd name="T63" fmla="*/ 2147483647 h 48"/>
            <a:gd name="T64" fmla="*/ 2147483647 w 43"/>
            <a:gd name="T65" fmla="*/ 2147483647 h 48"/>
            <a:gd name="T66" fmla="*/ 2147483647 w 43"/>
            <a:gd name="T67" fmla="*/ 2147483647 h 48"/>
            <a:gd name="T68" fmla="*/ 2147483647 w 43"/>
            <a:gd name="T69" fmla="*/ 2147483647 h 48"/>
            <a:gd name="T70" fmla="*/ 2147483647 w 43"/>
            <a:gd name="T71" fmla="*/ 2147483647 h 48"/>
            <a:gd name="T72" fmla="*/ 2147483647 w 43"/>
            <a:gd name="T73" fmla="*/ 2147483647 h 48"/>
            <a:gd name="T74" fmla="*/ 2147483647 w 43"/>
            <a:gd name="T75" fmla="*/ 2147483647 h 48"/>
            <a:gd name="T76" fmla="*/ 2147483647 w 43"/>
            <a:gd name="T77" fmla="*/ 2147483647 h 48"/>
            <a:gd name="T78" fmla="*/ 2147483647 w 43"/>
            <a:gd name="T79" fmla="*/ 2147483647 h 48"/>
            <a:gd name="T80" fmla="*/ 2147483647 w 43"/>
            <a:gd name="T81" fmla="*/ 2147483647 h 48"/>
            <a:gd name="T82" fmla="*/ 2147483647 w 43"/>
            <a:gd name="T83" fmla="*/ 2147483647 h 48"/>
            <a:gd name="T84" fmla="*/ 2147483647 w 43"/>
            <a:gd name="T85" fmla="*/ 2147483647 h 48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3"/>
            <a:gd name="T130" fmla="*/ 0 h 48"/>
            <a:gd name="T131" fmla="*/ 43 w 43"/>
            <a:gd name="T132" fmla="*/ 48 h 48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3" h="48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23</xdr:row>
      <xdr:rowOff>28575</xdr:rowOff>
    </xdr:from>
    <xdr:to>
      <xdr:col>2</xdr:col>
      <xdr:colOff>171450</xdr:colOff>
      <xdr:row>25</xdr:row>
      <xdr:rowOff>85725</xdr:rowOff>
    </xdr:to>
    <xdr:sp macro="modRegionSelect.Region_Click" textlink="">
      <xdr:nvSpPr>
        <xdr:cNvPr id="454656" name="ShapeReg_4"/>
        <xdr:cNvSpPr>
          <a:spLocks/>
        </xdr:cNvSpPr>
      </xdr:nvSpPr>
      <xdr:spPr bwMode="auto">
        <a:xfrm>
          <a:off x="771525" y="3876675"/>
          <a:ext cx="219075" cy="381000"/>
        </a:xfrm>
        <a:custGeom>
          <a:avLst/>
          <a:gdLst>
            <a:gd name="T0" fmla="*/ 2147483647 w 799"/>
            <a:gd name="T1" fmla="*/ 2147483647 h 1424"/>
            <a:gd name="T2" fmla="*/ 2147483647 w 799"/>
            <a:gd name="T3" fmla="*/ 2147483647 h 1424"/>
            <a:gd name="T4" fmla="*/ 2147483647 w 799"/>
            <a:gd name="T5" fmla="*/ 2147483647 h 1424"/>
            <a:gd name="T6" fmla="*/ 2147483647 w 799"/>
            <a:gd name="T7" fmla="*/ 2147483647 h 1424"/>
            <a:gd name="T8" fmla="*/ 2147483647 w 799"/>
            <a:gd name="T9" fmla="*/ 2147483647 h 1424"/>
            <a:gd name="T10" fmla="*/ 2147483647 w 799"/>
            <a:gd name="T11" fmla="*/ 0 h 1424"/>
            <a:gd name="T12" fmla="*/ 2147483647 w 799"/>
            <a:gd name="T13" fmla="*/ 2147483647 h 1424"/>
            <a:gd name="T14" fmla="*/ 2147483647 w 799"/>
            <a:gd name="T15" fmla="*/ 2147483647 h 1424"/>
            <a:gd name="T16" fmla="*/ 2147483647 w 799"/>
            <a:gd name="T17" fmla="*/ 2147483647 h 1424"/>
            <a:gd name="T18" fmla="*/ 2147483647 w 799"/>
            <a:gd name="T19" fmla="*/ 2147483647 h 1424"/>
            <a:gd name="T20" fmla="*/ 2147483647 w 799"/>
            <a:gd name="T21" fmla="*/ 2147483647 h 1424"/>
            <a:gd name="T22" fmla="*/ 2147483647 w 799"/>
            <a:gd name="T23" fmla="*/ 2147483647 h 1424"/>
            <a:gd name="T24" fmla="*/ 2147483647 w 799"/>
            <a:gd name="T25" fmla="*/ 2147483647 h 1424"/>
            <a:gd name="T26" fmla="*/ 2147483647 w 799"/>
            <a:gd name="T27" fmla="*/ 2147483647 h 1424"/>
            <a:gd name="T28" fmla="*/ 2147483647 w 799"/>
            <a:gd name="T29" fmla="*/ 2147483647 h 1424"/>
            <a:gd name="T30" fmla="*/ 2147483647 w 799"/>
            <a:gd name="T31" fmla="*/ 2147483647 h 1424"/>
            <a:gd name="T32" fmla="*/ 2147483647 w 799"/>
            <a:gd name="T33" fmla="*/ 2147483647 h 1424"/>
            <a:gd name="T34" fmla="*/ 2147483647 w 799"/>
            <a:gd name="T35" fmla="*/ 2147483647 h 1424"/>
            <a:gd name="T36" fmla="*/ 2147483647 w 799"/>
            <a:gd name="T37" fmla="*/ 2147483647 h 1424"/>
            <a:gd name="T38" fmla="*/ 2147483647 w 799"/>
            <a:gd name="T39" fmla="*/ 2147483647 h 1424"/>
            <a:gd name="T40" fmla="*/ 2147483647 w 799"/>
            <a:gd name="T41" fmla="*/ 2147483647 h 1424"/>
            <a:gd name="T42" fmla="*/ 2147483647 w 799"/>
            <a:gd name="T43" fmla="*/ 2147483647 h 1424"/>
            <a:gd name="T44" fmla="*/ 2147483647 w 799"/>
            <a:gd name="T45" fmla="*/ 2147483647 h 1424"/>
            <a:gd name="T46" fmla="*/ 2147483647 w 799"/>
            <a:gd name="T47" fmla="*/ 2147483647 h 1424"/>
            <a:gd name="T48" fmla="*/ 2147483647 w 799"/>
            <a:gd name="T49" fmla="*/ 2147483647 h 1424"/>
            <a:gd name="T50" fmla="*/ 2147483647 w 799"/>
            <a:gd name="T51" fmla="*/ 2147483647 h 1424"/>
            <a:gd name="T52" fmla="*/ 2147483647 w 799"/>
            <a:gd name="T53" fmla="*/ 2147483647 h 1424"/>
            <a:gd name="T54" fmla="*/ 2147483647 w 799"/>
            <a:gd name="T55" fmla="*/ 2147483647 h 1424"/>
            <a:gd name="T56" fmla="*/ 2147483647 w 799"/>
            <a:gd name="T57" fmla="*/ 2147483647 h 1424"/>
            <a:gd name="T58" fmla="*/ 0 w 799"/>
            <a:gd name="T59" fmla="*/ 2147483647 h 1424"/>
            <a:gd name="T60" fmla="*/ 2147483647 w 799"/>
            <a:gd name="T61" fmla="*/ 2147483647 h 1424"/>
            <a:gd name="T62" fmla="*/ 2147483647 w 799"/>
            <a:gd name="T63" fmla="*/ 2147483647 h 1424"/>
            <a:gd name="T64" fmla="*/ 2147483647 w 799"/>
            <a:gd name="T65" fmla="*/ 2147483647 h 1424"/>
            <a:gd name="T66" fmla="*/ 2147483647 w 799"/>
            <a:gd name="T67" fmla="*/ 2147483647 h 1424"/>
            <a:gd name="T68" fmla="*/ 2147483647 w 799"/>
            <a:gd name="T69" fmla="*/ 2147483647 h 1424"/>
            <a:gd name="T70" fmla="*/ 2147483647 w 799"/>
            <a:gd name="T71" fmla="*/ 2147483647 h 1424"/>
            <a:gd name="T72" fmla="*/ 2147483647 w 799"/>
            <a:gd name="T73" fmla="*/ 2147483647 h 1424"/>
            <a:gd name="T74" fmla="*/ 2147483647 w 799"/>
            <a:gd name="T75" fmla="*/ 2147483647 h 1424"/>
            <a:gd name="T76" fmla="*/ 2147483647 w 799"/>
            <a:gd name="T77" fmla="*/ 2147483647 h 1424"/>
            <a:gd name="T78" fmla="*/ 2147483647 w 799"/>
            <a:gd name="T79" fmla="*/ 2147483647 h 1424"/>
            <a:gd name="T80" fmla="*/ 2147483647 w 799"/>
            <a:gd name="T81" fmla="*/ 2147483647 h 1424"/>
            <a:gd name="T82" fmla="*/ 2147483647 w 799"/>
            <a:gd name="T83" fmla="*/ 2147483647 h 1424"/>
            <a:gd name="T84" fmla="*/ 2147483647 w 799"/>
            <a:gd name="T85" fmla="*/ 2147483647 h 1424"/>
            <a:gd name="T86" fmla="*/ 2147483647 w 799"/>
            <a:gd name="T87" fmla="*/ 2147483647 h 1424"/>
            <a:gd name="T88" fmla="*/ 2147483647 w 799"/>
            <a:gd name="T89" fmla="*/ 2147483647 h 1424"/>
            <a:gd name="T90" fmla="*/ 2147483647 w 799"/>
            <a:gd name="T91" fmla="*/ 2147483647 h 1424"/>
            <a:gd name="T92" fmla="*/ 2147483647 w 799"/>
            <a:gd name="T93" fmla="*/ 2147483647 h 1424"/>
            <a:gd name="T94" fmla="*/ 2147483647 w 799"/>
            <a:gd name="T95" fmla="*/ 2147483647 h 1424"/>
            <a:gd name="T96" fmla="*/ 2147483647 w 799"/>
            <a:gd name="T97" fmla="*/ 2147483647 h 1424"/>
            <a:gd name="T98" fmla="*/ 2147483647 w 799"/>
            <a:gd name="T99" fmla="*/ 2147483647 h 1424"/>
            <a:gd name="T100" fmla="*/ 2147483647 w 799"/>
            <a:gd name="T101" fmla="*/ 2147483647 h 1424"/>
            <a:gd name="T102" fmla="*/ 2147483647 w 799"/>
            <a:gd name="T103" fmla="*/ 2147483647 h 1424"/>
            <a:gd name="T104" fmla="*/ 2147483647 w 799"/>
            <a:gd name="T105" fmla="*/ 2147483647 h 1424"/>
            <a:gd name="T106" fmla="*/ 2147483647 w 799"/>
            <a:gd name="T107" fmla="*/ 2147483647 h 1424"/>
            <a:gd name="T108" fmla="*/ 2147483647 w 799"/>
            <a:gd name="T109" fmla="*/ 2147483647 h 1424"/>
            <a:gd name="T110" fmla="*/ 2147483647 w 799"/>
            <a:gd name="T111" fmla="*/ 2147483647 h 1424"/>
            <a:gd name="T112" fmla="*/ 2147483647 w 799"/>
            <a:gd name="T113" fmla="*/ 2147483647 h 1424"/>
            <a:gd name="T114" fmla="*/ 2147483647 w 799"/>
            <a:gd name="T115" fmla="*/ 2147483647 h 1424"/>
            <a:gd name="T116" fmla="*/ 2147483647 w 799"/>
            <a:gd name="T117" fmla="*/ 2147483647 h 1424"/>
            <a:gd name="T118" fmla="*/ 2147483647 w 799"/>
            <a:gd name="T119" fmla="*/ 2147483647 h 142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799"/>
            <a:gd name="T181" fmla="*/ 0 h 1424"/>
            <a:gd name="T182" fmla="*/ 799 w 799"/>
            <a:gd name="T183" fmla="*/ 1424 h 142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799" h="1424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17</xdr:row>
      <xdr:rowOff>152400</xdr:rowOff>
    </xdr:from>
    <xdr:to>
      <xdr:col>1</xdr:col>
      <xdr:colOff>571500</xdr:colOff>
      <xdr:row>19</xdr:row>
      <xdr:rowOff>47625</xdr:rowOff>
    </xdr:to>
    <xdr:sp macro="modRegionSelect.Region_Click" textlink="">
      <xdr:nvSpPr>
        <xdr:cNvPr id="454657" name="ShapeReg_41"/>
        <xdr:cNvSpPr>
          <a:spLocks/>
        </xdr:cNvSpPr>
      </xdr:nvSpPr>
      <xdr:spPr bwMode="auto">
        <a:xfrm>
          <a:off x="590550" y="3028950"/>
          <a:ext cx="190500" cy="219075"/>
        </a:xfrm>
        <a:custGeom>
          <a:avLst/>
          <a:gdLst>
            <a:gd name="T0" fmla="*/ 2147483647 w 20"/>
            <a:gd name="T1" fmla="*/ 2147483647 h 23"/>
            <a:gd name="T2" fmla="*/ 2147483647 w 20"/>
            <a:gd name="T3" fmla="*/ 2147483647 h 23"/>
            <a:gd name="T4" fmla="*/ 0 w 20"/>
            <a:gd name="T5" fmla="*/ 2147483647 h 23"/>
            <a:gd name="T6" fmla="*/ 0 w 20"/>
            <a:gd name="T7" fmla="*/ 2147483647 h 23"/>
            <a:gd name="T8" fmla="*/ 2147483647 w 20"/>
            <a:gd name="T9" fmla="*/ 2147483647 h 23"/>
            <a:gd name="T10" fmla="*/ 2147483647 w 20"/>
            <a:gd name="T11" fmla="*/ 2147483647 h 23"/>
            <a:gd name="T12" fmla="*/ 2147483647 w 20"/>
            <a:gd name="T13" fmla="*/ 2147483647 h 23"/>
            <a:gd name="T14" fmla="*/ 2147483647 w 20"/>
            <a:gd name="T15" fmla="*/ 2147483647 h 23"/>
            <a:gd name="T16" fmla="*/ 2147483647 w 20"/>
            <a:gd name="T17" fmla="*/ 2147483647 h 23"/>
            <a:gd name="T18" fmla="*/ 2147483647 w 20"/>
            <a:gd name="T19" fmla="*/ 2147483647 h 23"/>
            <a:gd name="T20" fmla="*/ 2147483647 w 20"/>
            <a:gd name="T21" fmla="*/ 2147483647 h 23"/>
            <a:gd name="T22" fmla="*/ 2147483647 w 20"/>
            <a:gd name="T23" fmla="*/ 2147483647 h 23"/>
            <a:gd name="T24" fmla="*/ 2147483647 w 20"/>
            <a:gd name="T25" fmla="*/ 2147483647 h 23"/>
            <a:gd name="T26" fmla="*/ 2147483647 w 20"/>
            <a:gd name="T27" fmla="*/ 2147483647 h 23"/>
            <a:gd name="T28" fmla="*/ 2147483647 w 20"/>
            <a:gd name="T29" fmla="*/ 2147483647 h 23"/>
            <a:gd name="T30" fmla="*/ 2147483647 w 20"/>
            <a:gd name="T31" fmla="*/ 2147483647 h 23"/>
            <a:gd name="T32" fmla="*/ 2147483647 w 20"/>
            <a:gd name="T33" fmla="*/ 2147483647 h 23"/>
            <a:gd name="T34" fmla="*/ 2147483647 w 20"/>
            <a:gd name="T35" fmla="*/ 2147483647 h 23"/>
            <a:gd name="T36" fmla="*/ 2147483647 w 20"/>
            <a:gd name="T37" fmla="*/ 2147483647 h 23"/>
            <a:gd name="T38" fmla="*/ 2147483647 w 20"/>
            <a:gd name="T39" fmla="*/ 2147483647 h 23"/>
            <a:gd name="T40" fmla="*/ 2147483647 w 20"/>
            <a:gd name="T41" fmla="*/ 2147483647 h 23"/>
            <a:gd name="T42" fmla="*/ 2147483647 w 20"/>
            <a:gd name="T43" fmla="*/ 2147483647 h 23"/>
            <a:gd name="T44" fmla="*/ 2147483647 w 20"/>
            <a:gd name="T45" fmla="*/ 2147483647 h 23"/>
            <a:gd name="T46" fmla="*/ 2147483647 w 20"/>
            <a:gd name="T47" fmla="*/ 2147483647 h 23"/>
            <a:gd name="T48" fmla="*/ 2147483647 w 20"/>
            <a:gd name="T49" fmla="*/ 2147483647 h 23"/>
            <a:gd name="T50" fmla="*/ 2147483647 w 20"/>
            <a:gd name="T51" fmla="*/ 2147483647 h 23"/>
            <a:gd name="T52" fmla="*/ 2147483647 w 20"/>
            <a:gd name="T53" fmla="*/ 2147483647 h 23"/>
            <a:gd name="T54" fmla="*/ 2147483647 w 20"/>
            <a:gd name="T55" fmla="*/ 2147483647 h 23"/>
            <a:gd name="T56" fmla="*/ 2147483647 w 20"/>
            <a:gd name="T57" fmla="*/ 2147483647 h 23"/>
            <a:gd name="T58" fmla="*/ 2147483647 w 20"/>
            <a:gd name="T59" fmla="*/ 0 h 23"/>
            <a:gd name="T60" fmla="*/ 2147483647 w 20"/>
            <a:gd name="T61" fmla="*/ 2147483647 h 23"/>
            <a:gd name="T62" fmla="*/ 2147483647 w 20"/>
            <a:gd name="T63" fmla="*/ 2147483647 h 23"/>
            <a:gd name="T64" fmla="*/ 2147483647 w 20"/>
            <a:gd name="T65" fmla="*/ 2147483647 h 23"/>
            <a:gd name="T66" fmla="*/ 2147483647 w 20"/>
            <a:gd name="T67" fmla="*/ 2147483647 h 23"/>
            <a:gd name="T68" fmla="*/ 2147483647 w 20"/>
            <a:gd name="T69" fmla="*/ 2147483647 h 23"/>
            <a:gd name="T70" fmla="*/ 2147483647 w 20"/>
            <a:gd name="T71" fmla="*/ 2147483647 h 23"/>
            <a:gd name="T72" fmla="*/ 2147483647 w 20"/>
            <a:gd name="T73" fmla="*/ 2147483647 h 23"/>
            <a:gd name="T74" fmla="*/ 2147483647 w 20"/>
            <a:gd name="T75" fmla="*/ 2147483647 h 23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20"/>
            <a:gd name="T115" fmla="*/ 0 h 23"/>
            <a:gd name="T116" fmla="*/ 20 w 20"/>
            <a:gd name="T117" fmla="*/ 23 h 23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20" h="23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18</xdr:row>
      <xdr:rowOff>133350</xdr:rowOff>
    </xdr:from>
    <xdr:to>
      <xdr:col>2</xdr:col>
      <xdr:colOff>95250</xdr:colOff>
      <xdr:row>20</xdr:row>
      <xdr:rowOff>19050</xdr:rowOff>
    </xdr:to>
    <xdr:sp macro="modRegionSelect.Region_Click" textlink="">
      <xdr:nvSpPr>
        <xdr:cNvPr id="454658" name="ShapeReg_31"/>
        <xdr:cNvSpPr>
          <a:spLocks/>
        </xdr:cNvSpPr>
      </xdr:nvSpPr>
      <xdr:spPr bwMode="auto">
        <a:xfrm>
          <a:off x="695325" y="3171825"/>
          <a:ext cx="219075" cy="209550"/>
        </a:xfrm>
        <a:custGeom>
          <a:avLst/>
          <a:gdLst>
            <a:gd name="T0" fmla="*/ 2147483647 w 23"/>
            <a:gd name="T1" fmla="*/ 0 h 22"/>
            <a:gd name="T2" fmla="*/ 2147483647 w 23"/>
            <a:gd name="T3" fmla="*/ 2147483647 h 22"/>
            <a:gd name="T4" fmla="*/ 2147483647 w 23"/>
            <a:gd name="T5" fmla="*/ 2147483647 h 22"/>
            <a:gd name="T6" fmla="*/ 2147483647 w 23"/>
            <a:gd name="T7" fmla="*/ 2147483647 h 22"/>
            <a:gd name="T8" fmla="*/ 2147483647 w 23"/>
            <a:gd name="T9" fmla="*/ 2147483647 h 22"/>
            <a:gd name="T10" fmla="*/ 2147483647 w 23"/>
            <a:gd name="T11" fmla="*/ 2147483647 h 22"/>
            <a:gd name="T12" fmla="*/ 2147483647 w 23"/>
            <a:gd name="T13" fmla="*/ 2147483647 h 22"/>
            <a:gd name="T14" fmla="*/ 2147483647 w 23"/>
            <a:gd name="T15" fmla="*/ 0 h 22"/>
            <a:gd name="T16" fmla="*/ 2147483647 w 23"/>
            <a:gd name="T17" fmla="*/ 2147483647 h 22"/>
            <a:gd name="T18" fmla="*/ 2147483647 w 23"/>
            <a:gd name="T19" fmla="*/ 2147483647 h 22"/>
            <a:gd name="T20" fmla="*/ 2147483647 w 23"/>
            <a:gd name="T21" fmla="*/ 2147483647 h 22"/>
            <a:gd name="T22" fmla="*/ 2147483647 w 23"/>
            <a:gd name="T23" fmla="*/ 2147483647 h 22"/>
            <a:gd name="T24" fmla="*/ 2147483647 w 23"/>
            <a:gd name="T25" fmla="*/ 2147483647 h 22"/>
            <a:gd name="T26" fmla="*/ 2147483647 w 23"/>
            <a:gd name="T27" fmla="*/ 2147483647 h 22"/>
            <a:gd name="T28" fmla="*/ 0 w 23"/>
            <a:gd name="T29" fmla="*/ 2147483647 h 22"/>
            <a:gd name="T30" fmla="*/ 0 w 23"/>
            <a:gd name="T31" fmla="*/ 2147483647 h 22"/>
            <a:gd name="T32" fmla="*/ 2147483647 w 23"/>
            <a:gd name="T33" fmla="*/ 2147483647 h 22"/>
            <a:gd name="T34" fmla="*/ 2147483647 w 23"/>
            <a:gd name="T35" fmla="*/ 2147483647 h 22"/>
            <a:gd name="T36" fmla="*/ 2147483647 w 23"/>
            <a:gd name="T37" fmla="*/ 2147483647 h 22"/>
            <a:gd name="T38" fmla="*/ 2147483647 w 23"/>
            <a:gd name="T39" fmla="*/ 2147483647 h 22"/>
            <a:gd name="T40" fmla="*/ 2147483647 w 23"/>
            <a:gd name="T41" fmla="*/ 2147483647 h 22"/>
            <a:gd name="T42" fmla="*/ 2147483647 w 23"/>
            <a:gd name="T43" fmla="*/ 2147483647 h 22"/>
            <a:gd name="T44" fmla="*/ 2147483647 w 23"/>
            <a:gd name="T45" fmla="*/ 2147483647 h 22"/>
            <a:gd name="T46" fmla="*/ 2147483647 w 23"/>
            <a:gd name="T47" fmla="*/ 2147483647 h 22"/>
            <a:gd name="T48" fmla="*/ 2147483647 w 23"/>
            <a:gd name="T49" fmla="*/ 2147483647 h 22"/>
            <a:gd name="T50" fmla="*/ 2147483647 w 23"/>
            <a:gd name="T51" fmla="*/ 2147483647 h 22"/>
            <a:gd name="T52" fmla="*/ 2147483647 w 23"/>
            <a:gd name="T53" fmla="*/ 2147483647 h 22"/>
            <a:gd name="T54" fmla="*/ 2147483647 w 23"/>
            <a:gd name="T55" fmla="*/ 2147483647 h 22"/>
            <a:gd name="T56" fmla="*/ 2147483647 w 23"/>
            <a:gd name="T57" fmla="*/ 2147483647 h 22"/>
            <a:gd name="T58" fmla="*/ 2147483647 w 23"/>
            <a:gd name="T59" fmla="*/ 2147483647 h 22"/>
            <a:gd name="T60" fmla="*/ 2147483647 w 23"/>
            <a:gd name="T61" fmla="*/ 2147483647 h 22"/>
            <a:gd name="T62" fmla="*/ 2147483647 w 23"/>
            <a:gd name="T63" fmla="*/ 2147483647 h 22"/>
            <a:gd name="T64" fmla="*/ 2147483647 w 23"/>
            <a:gd name="T65" fmla="*/ 2147483647 h 22"/>
            <a:gd name="T66" fmla="*/ 2147483647 w 23"/>
            <a:gd name="T67" fmla="*/ 2147483647 h 22"/>
            <a:gd name="T68" fmla="*/ 2147483647 w 23"/>
            <a:gd name="T69" fmla="*/ 2147483647 h 22"/>
            <a:gd name="T70" fmla="*/ 2147483647 w 23"/>
            <a:gd name="T71" fmla="*/ 2147483647 h 22"/>
            <a:gd name="T72" fmla="*/ 2147483647 w 23"/>
            <a:gd name="T73" fmla="*/ 2147483647 h 22"/>
            <a:gd name="T74" fmla="*/ 2147483647 w 23"/>
            <a:gd name="T75" fmla="*/ 2147483647 h 22"/>
            <a:gd name="T76" fmla="*/ 2147483647 w 23"/>
            <a:gd name="T77" fmla="*/ 2147483647 h 22"/>
            <a:gd name="T78" fmla="*/ 2147483647 w 23"/>
            <a:gd name="T79" fmla="*/ 2147483647 h 22"/>
            <a:gd name="T80" fmla="*/ 2147483647 w 23"/>
            <a:gd name="T81" fmla="*/ 0 h 22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23"/>
            <a:gd name="T124" fmla="*/ 0 h 22"/>
            <a:gd name="T125" fmla="*/ 23 w 23"/>
            <a:gd name="T126" fmla="*/ 22 h 22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23" h="22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17</xdr:row>
      <xdr:rowOff>133350</xdr:rowOff>
    </xdr:from>
    <xdr:to>
      <xdr:col>2</xdr:col>
      <xdr:colOff>95250</xdr:colOff>
      <xdr:row>19</xdr:row>
      <xdr:rowOff>0</xdr:rowOff>
    </xdr:to>
    <xdr:sp macro="modRegionSelect.Region_Click" textlink="">
      <xdr:nvSpPr>
        <xdr:cNvPr id="454659" name="ShapeReg_73"/>
        <xdr:cNvSpPr>
          <a:spLocks/>
        </xdr:cNvSpPr>
      </xdr:nvSpPr>
      <xdr:spPr bwMode="auto">
        <a:xfrm>
          <a:off x="733425" y="3009900"/>
          <a:ext cx="180975" cy="190500"/>
        </a:xfrm>
        <a:custGeom>
          <a:avLst/>
          <a:gdLst>
            <a:gd name="T0" fmla="*/ 2147483647 w 656"/>
            <a:gd name="T1" fmla="*/ 2147483647 h 722"/>
            <a:gd name="T2" fmla="*/ 2147483647 w 656"/>
            <a:gd name="T3" fmla="*/ 2147483647 h 722"/>
            <a:gd name="T4" fmla="*/ 2147483647 w 656"/>
            <a:gd name="T5" fmla="*/ 2147483647 h 722"/>
            <a:gd name="T6" fmla="*/ 2147483647 w 656"/>
            <a:gd name="T7" fmla="*/ 2147483647 h 722"/>
            <a:gd name="T8" fmla="*/ 2147483647 w 656"/>
            <a:gd name="T9" fmla="*/ 2147483647 h 722"/>
            <a:gd name="T10" fmla="*/ 2147483647 w 656"/>
            <a:gd name="T11" fmla="*/ 2147483647 h 722"/>
            <a:gd name="T12" fmla="*/ 2147483647 w 656"/>
            <a:gd name="T13" fmla="*/ 2147483647 h 722"/>
            <a:gd name="T14" fmla="*/ 2147483647 w 656"/>
            <a:gd name="T15" fmla="*/ 2147483647 h 722"/>
            <a:gd name="T16" fmla="*/ 2147483647 w 656"/>
            <a:gd name="T17" fmla="*/ 2147483647 h 722"/>
            <a:gd name="T18" fmla="*/ 2147483647 w 656"/>
            <a:gd name="T19" fmla="*/ 2147483647 h 722"/>
            <a:gd name="T20" fmla="*/ 2147483647 w 656"/>
            <a:gd name="T21" fmla="*/ 2147483647 h 722"/>
            <a:gd name="T22" fmla="*/ 2147483647 w 656"/>
            <a:gd name="T23" fmla="*/ 2147483647 h 722"/>
            <a:gd name="T24" fmla="*/ 2147483647 w 656"/>
            <a:gd name="T25" fmla="*/ 2147483647 h 722"/>
            <a:gd name="T26" fmla="*/ 2147483647 w 656"/>
            <a:gd name="T27" fmla="*/ 2147483647 h 722"/>
            <a:gd name="T28" fmla="*/ 2147483647 w 656"/>
            <a:gd name="T29" fmla="*/ 2147483647 h 722"/>
            <a:gd name="T30" fmla="*/ 2147483647 w 656"/>
            <a:gd name="T31" fmla="*/ 2147483647 h 722"/>
            <a:gd name="T32" fmla="*/ 0 w 656"/>
            <a:gd name="T33" fmla="*/ 2147483647 h 722"/>
            <a:gd name="T34" fmla="*/ 2147483647 w 656"/>
            <a:gd name="T35" fmla="*/ 2147483647 h 722"/>
            <a:gd name="T36" fmla="*/ 2147483647 w 656"/>
            <a:gd name="T37" fmla="*/ 2147483647 h 722"/>
            <a:gd name="T38" fmla="*/ 2147483647 w 656"/>
            <a:gd name="T39" fmla="*/ 2147483647 h 722"/>
            <a:gd name="T40" fmla="*/ 2147483647 w 656"/>
            <a:gd name="T41" fmla="*/ 2147483647 h 722"/>
            <a:gd name="T42" fmla="*/ 2147483647 w 656"/>
            <a:gd name="T43" fmla="*/ 2147483647 h 722"/>
            <a:gd name="T44" fmla="*/ 2147483647 w 656"/>
            <a:gd name="T45" fmla="*/ 2147483647 h 722"/>
            <a:gd name="T46" fmla="*/ 2147483647 w 656"/>
            <a:gd name="T47" fmla="*/ 2147483647 h 722"/>
            <a:gd name="T48" fmla="*/ 2147483647 w 656"/>
            <a:gd name="T49" fmla="*/ 2147483647 h 722"/>
            <a:gd name="T50" fmla="*/ 2147483647 w 656"/>
            <a:gd name="T51" fmla="*/ 2147483647 h 722"/>
            <a:gd name="T52" fmla="*/ 2147483647 w 656"/>
            <a:gd name="T53" fmla="*/ 2147483647 h 722"/>
            <a:gd name="T54" fmla="*/ 2147483647 w 656"/>
            <a:gd name="T55" fmla="*/ 0 h 722"/>
            <a:gd name="T56" fmla="*/ 2147483647 w 656"/>
            <a:gd name="T57" fmla="*/ 2147483647 h 722"/>
            <a:gd name="T58" fmla="*/ 2147483647 w 656"/>
            <a:gd name="T59" fmla="*/ 2147483647 h 722"/>
            <a:gd name="T60" fmla="*/ 2147483647 w 656"/>
            <a:gd name="T61" fmla="*/ 2147483647 h 722"/>
            <a:gd name="T62" fmla="*/ 2147483647 w 656"/>
            <a:gd name="T63" fmla="*/ 2147483647 h 722"/>
            <a:gd name="T64" fmla="*/ 2147483647 w 656"/>
            <a:gd name="T65" fmla="*/ 2147483647 h 722"/>
            <a:gd name="T66" fmla="*/ 2147483647 w 656"/>
            <a:gd name="T67" fmla="*/ 2147483647 h 722"/>
            <a:gd name="T68" fmla="*/ 2147483647 w 656"/>
            <a:gd name="T69" fmla="*/ 2147483647 h 72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656"/>
            <a:gd name="T106" fmla="*/ 0 h 722"/>
            <a:gd name="T107" fmla="*/ 656 w 656"/>
            <a:gd name="T108" fmla="*/ 722 h 72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656" h="722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323850</xdr:colOff>
      <xdr:row>19</xdr:row>
      <xdr:rowOff>95250</xdr:rowOff>
    </xdr:to>
    <xdr:sp macro="modRegionSelect.Region_Click" textlink="">
      <xdr:nvSpPr>
        <xdr:cNvPr id="454660" name="ShapeReg_63"/>
        <xdr:cNvSpPr>
          <a:spLocks/>
        </xdr:cNvSpPr>
      </xdr:nvSpPr>
      <xdr:spPr bwMode="auto">
        <a:xfrm>
          <a:off x="866775" y="3086100"/>
          <a:ext cx="276225" cy="209550"/>
        </a:xfrm>
        <a:custGeom>
          <a:avLst/>
          <a:gdLst>
            <a:gd name="T0" fmla="*/ 2147483647 w 29"/>
            <a:gd name="T1" fmla="*/ 2147483647 h 22"/>
            <a:gd name="T2" fmla="*/ 2147483647 w 29"/>
            <a:gd name="T3" fmla="*/ 2147483647 h 22"/>
            <a:gd name="T4" fmla="*/ 2147483647 w 29"/>
            <a:gd name="T5" fmla="*/ 2147483647 h 22"/>
            <a:gd name="T6" fmla="*/ 2147483647 w 29"/>
            <a:gd name="T7" fmla="*/ 2147483647 h 22"/>
            <a:gd name="T8" fmla="*/ 0 w 29"/>
            <a:gd name="T9" fmla="*/ 2147483647 h 22"/>
            <a:gd name="T10" fmla="*/ 2147483647 w 29"/>
            <a:gd name="T11" fmla="*/ 2147483647 h 22"/>
            <a:gd name="T12" fmla="*/ 0 w 29"/>
            <a:gd name="T13" fmla="*/ 2147483647 h 22"/>
            <a:gd name="T14" fmla="*/ 2147483647 w 29"/>
            <a:gd name="T15" fmla="*/ 2147483647 h 22"/>
            <a:gd name="T16" fmla="*/ 2147483647 w 29"/>
            <a:gd name="T17" fmla="*/ 2147483647 h 22"/>
            <a:gd name="T18" fmla="*/ 2147483647 w 29"/>
            <a:gd name="T19" fmla="*/ 2147483647 h 22"/>
            <a:gd name="T20" fmla="*/ 2147483647 w 29"/>
            <a:gd name="T21" fmla="*/ 2147483647 h 22"/>
            <a:gd name="T22" fmla="*/ 2147483647 w 29"/>
            <a:gd name="T23" fmla="*/ 2147483647 h 22"/>
            <a:gd name="T24" fmla="*/ 2147483647 w 29"/>
            <a:gd name="T25" fmla="*/ 2147483647 h 22"/>
            <a:gd name="T26" fmla="*/ 2147483647 w 29"/>
            <a:gd name="T27" fmla="*/ 2147483647 h 22"/>
            <a:gd name="T28" fmla="*/ 2147483647 w 29"/>
            <a:gd name="T29" fmla="*/ 2147483647 h 22"/>
            <a:gd name="T30" fmla="*/ 2147483647 w 29"/>
            <a:gd name="T31" fmla="*/ 2147483647 h 22"/>
            <a:gd name="T32" fmla="*/ 2147483647 w 29"/>
            <a:gd name="T33" fmla="*/ 0 h 22"/>
            <a:gd name="T34" fmla="*/ 2147483647 w 29"/>
            <a:gd name="T35" fmla="*/ 2147483647 h 22"/>
            <a:gd name="T36" fmla="*/ 2147483647 w 29"/>
            <a:gd name="T37" fmla="*/ 2147483647 h 22"/>
            <a:gd name="T38" fmla="*/ 2147483647 w 29"/>
            <a:gd name="T39" fmla="*/ 2147483647 h 22"/>
            <a:gd name="T40" fmla="*/ 2147483647 w 29"/>
            <a:gd name="T41" fmla="*/ 0 h 22"/>
            <a:gd name="T42" fmla="*/ 2147483647 w 29"/>
            <a:gd name="T43" fmla="*/ 2147483647 h 22"/>
            <a:gd name="T44" fmla="*/ 2147483647 w 29"/>
            <a:gd name="T45" fmla="*/ 2147483647 h 22"/>
            <a:gd name="T46" fmla="*/ 2147483647 w 29"/>
            <a:gd name="T47" fmla="*/ 2147483647 h 22"/>
            <a:gd name="T48" fmla="*/ 2147483647 w 29"/>
            <a:gd name="T49" fmla="*/ 2147483647 h 22"/>
            <a:gd name="T50" fmla="*/ 2147483647 w 29"/>
            <a:gd name="T51" fmla="*/ 2147483647 h 22"/>
            <a:gd name="T52" fmla="*/ 2147483647 w 29"/>
            <a:gd name="T53" fmla="*/ 2147483647 h 22"/>
            <a:gd name="T54" fmla="*/ 2147483647 w 29"/>
            <a:gd name="T55" fmla="*/ 2147483647 h 22"/>
            <a:gd name="T56" fmla="*/ 2147483647 w 29"/>
            <a:gd name="T57" fmla="*/ 2147483647 h 22"/>
            <a:gd name="T58" fmla="*/ 2147483647 w 29"/>
            <a:gd name="T59" fmla="*/ 2147483647 h 22"/>
            <a:gd name="T60" fmla="*/ 2147483647 w 29"/>
            <a:gd name="T61" fmla="*/ 2147483647 h 22"/>
            <a:gd name="T62" fmla="*/ 2147483647 w 29"/>
            <a:gd name="T63" fmla="*/ 2147483647 h 22"/>
            <a:gd name="T64" fmla="*/ 2147483647 w 29"/>
            <a:gd name="T65" fmla="*/ 2147483647 h 22"/>
            <a:gd name="T66" fmla="*/ 2147483647 w 29"/>
            <a:gd name="T67" fmla="*/ 2147483647 h 22"/>
            <a:gd name="T68" fmla="*/ 2147483647 w 29"/>
            <a:gd name="T69" fmla="*/ 2147483647 h 22"/>
            <a:gd name="T70" fmla="*/ 2147483647 w 29"/>
            <a:gd name="T71" fmla="*/ 2147483647 h 22"/>
            <a:gd name="T72" fmla="*/ 2147483647 w 29"/>
            <a:gd name="T73" fmla="*/ 2147483647 h 22"/>
            <a:gd name="T74" fmla="*/ 2147483647 w 29"/>
            <a:gd name="T75" fmla="*/ 2147483647 h 22"/>
            <a:gd name="T76" fmla="*/ 2147483647 w 29"/>
            <a:gd name="T77" fmla="*/ 2147483647 h 22"/>
            <a:gd name="T78" fmla="*/ 2147483647 w 29"/>
            <a:gd name="T79" fmla="*/ 2147483647 h 22"/>
            <a:gd name="T80" fmla="*/ 2147483647 w 29"/>
            <a:gd name="T81" fmla="*/ 2147483647 h 22"/>
            <a:gd name="T82" fmla="*/ 2147483647 w 29"/>
            <a:gd name="T83" fmla="*/ 2147483647 h 22"/>
            <a:gd name="T84" fmla="*/ 2147483647 w 29"/>
            <a:gd name="T85" fmla="*/ 2147483647 h 22"/>
            <a:gd name="T86" fmla="*/ 2147483647 w 29"/>
            <a:gd name="T87" fmla="*/ 2147483647 h 22"/>
            <a:gd name="T88" fmla="*/ 2147483647 w 29"/>
            <a:gd name="T89" fmla="*/ 2147483647 h 22"/>
            <a:gd name="T90" fmla="*/ 2147483647 w 29"/>
            <a:gd name="T91" fmla="*/ 2147483647 h 22"/>
            <a:gd name="T92" fmla="*/ 2147483647 w 29"/>
            <a:gd name="T93" fmla="*/ 2147483647 h 22"/>
            <a:gd name="T94" fmla="*/ 2147483647 w 29"/>
            <a:gd name="T95" fmla="*/ 2147483647 h 22"/>
            <a:gd name="T96" fmla="*/ 2147483647 w 29"/>
            <a:gd name="T97" fmla="*/ 2147483647 h 22"/>
            <a:gd name="T98" fmla="*/ 2147483647 w 29"/>
            <a:gd name="T99" fmla="*/ 2147483647 h 22"/>
            <a:gd name="T100" fmla="*/ 2147483647 w 29"/>
            <a:gd name="T101" fmla="*/ 2147483647 h 22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29"/>
            <a:gd name="T154" fmla="*/ 0 h 22"/>
            <a:gd name="T155" fmla="*/ 29 w 29"/>
            <a:gd name="T156" fmla="*/ 22 h 22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29" h="22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47625</xdr:rowOff>
    </xdr:from>
    <xdr:to>
      <xdr:col>2</xdr:col>
      <xdr:colOff>228600</xdr:colOff>
      <xdr:row>20</xdr:row>
      <xdr:rowOff>133350</xdr:rowOff>
    </xdr:to>
    <xdr:sp macro="modRegionSelect.Region_Click" textlink="">
      <xdr:nvSpPr>
        <xdr:cNvPr id="454661" name="ShapeReg_70"/>
        <xdr:cNvSpPr>
          <a:spLocks/>
        </xdr:cNvSpPr>
      </xdr:nvSpPr>
      <xdr:spPr bwMode="auto">
        <a:xfrm>
          <a:off x="838200" y="3248025"/>
          <a:ext cx="209550" cy="247650"/>
        </a:xfrm>
        <a:custGeom>
          <a:avLst/>
          <a:gdLst>
            <a:gd name="T0" fmla="*/ 2147483647 w 22"/>
            <a:gd name="T1" fmla="*/ 2147483647 h 26"/>
            <a:gd name="T2" fmla="*/ 2147483647 w 22"/>
            <a:gd name="T3" fmla="*/ 2147483647 h 26"/>
            <a:gd name="T4" fmla="*/ 2147483647 w 22"/>
            <a:gd name="T5" fmla="*/ 2147483647 h 26"/>
            <a:gd name="T6" fmla="*/ 2147483647 w 22"/>
            <a:gd name="T7" fmla="*/ 2147483647 h 26"/>
            <a:gd name="T8" fmla="*/ 2147483647 w 22"/>
            <a:gd name="T9" fmla="*/ 2147483647 h 26"/>
            <a:gd name="T10" fmla="*/ 2147483647 w 22"/>
            <a:gd name="T11" fmla="*/ 2147483647 h 26"/>
            <a:gd name="T12" fmla="*/ 2147483647 w 22"/>
            <a:gd name="T13" fmla="*/ 2147483647 h 26"/>
            <a:gd name="T14" fmla="*/ 2147483647 w 22"/>
            <a:gd name="T15" fmla="*/ 2147483647 h 26"/>
            <a:gd name="T16" fmla="*/ 2147483647 w 22"/>
            <a:gd name="T17" fmla="*/ 2147483647 h 26"/>
            <a:gd name="T18" fmla="*/ 2147483647 w 22"/>
            <a:gd name="T19" fmla="*/ 2147483647 h 26"/>
            <a:gd name="T20" fmla="*/ 2147483647 w 22"/>
            <a:gd name="T21" fmla="*/ 2147483647 h 26"/>
            <a:gd name="T22" fmla="*/ 2147483647 w 22"/>
            <a:gd name="T23" fmla="*/ 2147483647 h 26"/>
            <a:gd name="T24" fmla="*/ 2147483647 w 22"/>
            <a:gd name="T25" fmla="*/ 2147483647 h 26"/>
            <a:gd name="T26" fmla="*/ 2147483647 w 22"/>
            <a:gd name="T27" fmla="*/ 2147483647 h 26"/>
            <a:gd name="T28" fmla="*/ 2147483647 w 22"/>
            <a:gd name="T29" fmla="*/ 2147483647 h 26"/>
            <a:gd name="T30" fmla="*/ 2147483647 w 22"/>
            <a:gd name="T31" fmla="*/ 2147483647 h 26"/>
            <a:gd name="T32" fmla="*/ 2147483647 w 22"/>
            <a:gd name="T33" fmla="*/ 2147483647 h 26"/>
            <a:gd name="T34" fmla="*/ 2147483647 w 22"/>
            <a:gd name="T35" fmla="*/ 2147483647 h 26"/>
            <a:gd name="T36" fmla="*/ 2147483647 w 22"/>
            <a:gd name="T37" fmla="*/ 2147483647 h 26"/>
            <a:gd name="T38" fmla="*/ 2147483647 w 22"/>
            <a:gd name="T39" fmla="*/ 2147483647 h 26"/>
            <a:gd name="T40" fmla="*/ 2147483647 w 22"/>
            <a:gd name="T41" fmla="*/ 0 h 26"/>
            <a:gd name="T42" fmla="*/ 2147483647 w 22"/>
            <a:gd name="T43" fmla="*/ 0 h 26"/>
            <a:gd name="T44" fmla="*/ 2147483647 w 22"/>
            <a:gd name="T45" fmla="*/ 2147483647 h 26"/>
            <a:gd name="T46" fmla="*/ 2147483647 w 22"/>
            <a:gd name="T47" fmla="*/ 2147483647 h 26"/>
            <a:gd name="T48" fmla="*/ 2147483647 w 22"/>
            <a:gd name="T49" fmla="*/ 2147483647 h 26"/>
            <a:gd name="T50" fmla="*/ 2147483647 w 22"/>
            <a:gd name="T51" fmla="*/ 2147483647 h 26"/>
            <a:gd name="T52" fmla="*/ 2147483647 w 22"/>
            <a:gd name="T53" fmla="*/ 2147483647 h 26"/>
            <a:gd name="T54" fmla="*/ 2147483647 w 22"/>
            <a:gd name="T55" fmla="*/ 2147483647 h 26"/>
            <a:gd name="T56" fmla="*/ 2147483647 w 22"/>
            <a:gd name="T57" fmla="*/ 2147483647 h 26"/>
            <a:gd name="T58" fmla="*/ 2147483647 w 22"/>
            <a:gd name="T59" fmla="*/ 2147483647 h 26"/>
            <a:gd name="T60" fmla="*/ 2147483647 w 22"/>
            <a:gd name="T61" fmla="*/ 2147483647 h 26"/>
            <a:gd name="T62" fmla="*/ 0 w 22"/>
            <a:gd name="T63" fmla="*/ 2147483647 h 26"/>
            <a:gd name="T64" fmla="*/ 2147483647 w 22"/>
            <a:gd name="T65" fmla="*/ 2147483647 h 26"/>
            <a:gd name="T66" fmla="*/ 0 w 22"/>
            <a:gd name="T67" fmla="*/ 2147483647 h 26"/>
            <a:gd name="T68" fmla="*/ 2147483647 w 22"/>
            <a:gd name="T69" fmla="*/ 2147483647 h 26"/>
            <a:gd name="T70" fmla="*/ 2147483647 w 22"/>
            <a:gd name="T71" fmla="*/ 2147483647 h 26"/>
            <a:gd name="T72" fmla="*/ 2147483647 w 22"/>
            <a:gd name="T73" fmla="*/ 2147483647 h 26"/>
            <a:gd name="T74" fmla="*/ 2147483647 w 22"/>
            <a:gd name="T75" fmla="*/ 2147483647 h 26"/>
            <a:gd name="T76" fmla="*/ 2147483647 w 22"/>
            <a:gd name="T77" fmla="*/ 2147483647 h 2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2"/>
            <a:gd name="T118" fmla="*/ 0 h 26"/>
            <a:gd name="T119" fmla="*/ 22 w 22"/>
            <a:gd name="T120" fmla="*/ 26 h 26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2" h="26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238125</xdr:colOff>
      <xdr:row>19</xdr:row>
      <xdr:rowOff>28575</xdr:rowOff>
    </xdr:from>
    <xdr:to>
      <xdr:col>2</xdr:col>
      <xdr:colOff>514350</xdr:colOff>
      <xdr:row>20</xdr:row>
      <xdr:rowOff>66675</xdr:rowOff>
    </xdr:to>
    <xdr:sp macro="modRegionSelect.Region_Click" textlink="">
      <xdr:nvSpPr>
        <xdr:cNvPr id="454662" name="ShapeReg_56"/>
        <xdr:cNvSpPr>
          <a:spLocks/>
        </xdr:cNvSpPr>
      </xdr:nvSpPr>
      <xdr:spPr bwMode="auto">
        <a:xfrm>
          <a:off x="1057275" y="3228975"/>
          <a:ext cx="276225" cy="200025"/>
        </a:xfrm>
        <a:custGeom>
          <a:avLst/>
          <a:gdLst>
            <a:gd name="T0" fmla="*/ 2147483647 w 29"/>
            <a:gd name="T1" fmla="*/ 0 h 21"/>
            <a:gd name="T2" fmla="*/ 2147483647 w 29"/>
            <a:gd name="T3" fmla="*/ 2147483647 h 21"/>
            <a:gd name="T4" fmla="*/ 2147483647 w 29"/>
            <a:gd name="T5" fmla="*/ 2147483647 h 21"/>
            <a:gd name="T6" fmla="*/ 2147483647 w 29"/>
            <a:gd name="T7" fmla="*/ 2147483647 h 21"/>
            <a:gd name="T8" fmla="*/ 2147483647 w 29"/>
            <a:gd name="T9" fmla="*/ 2147483647 h 21"/>
            <a:gd name="T10" fmla="*/ 2147483647 w 29"/>
            <a:gd name="T11" fmla="*/ 2147483647 h 21"/>
            <a:gd name="T12" fmla="*/ 2147483647 w 29"/>
            <a:gd name="T13" fmla="*/ 2147483647 h 21"/>
            <a:gd name="T14" fmla="*/ 2147483647 w 29"/>
            <a:gd name="T15" fmla="*/ 2147483647 h 21"/>
            <a:gd name="T16" fmla="*/ 2147483647 w 29"/>
            <a:gd name="T17" fmla="*/ 2147483647 h 21"/>
            <a:gd name="T18" fmla="*/ 2147483647 w 29"/>
            <a:gd name="T19" fmla="*/ 2147483647 h 21"/>
            <a:gd name="T20" fmla="*/ 2147483647 w 29"/>
            <a:gd name="T21" fmla="*/ 2147483647 h 21"/>
            <a:gd name="T22" fmla="*/ 2147483647 w 29"/>
            <a:gd name="T23" fmla="*/ 2147483647 h 21"/>
            <a:gd name="T24" fmla="*/ 2147483647 w 29"/>
            <a:gd name="T25" fmla="*/ 2147483647 h 21"/>
            <a:gd name="T26" fmla="*/ 2147483647 w 29"/>
            <a:gd name="T27" fmla="*/ 2147483647 h 21"/>
            <a:gd name="T28" fmla="*/ 2147483647 w 29"/>
            <a:gd name="T29" fmla="*/ 2147483647 h 21"/>
            <a:gd name="T30" fmla="*/ 2147483647 w 29"/>
            <a:gd name="T31" fmla="*/ 2147483647 h 21"/>
            <a:gd name="T32" fmla="*/ 2147483647 w 29"/>
            <a:gd name="T33" fmla="*/ 2147483647 h 21"/>
            <a:gd name="T34" fmla="*/ 2147483647 w 29"/>
            <a:gd name="T35" fmla="*/ 2147483647 h 21"/>
            <a:gd name="T36" fmla="*/ 2147483647 w 29"/>
            <a:gd name="T37" fmla="*/ 2147483647 h 21"/>
            <a:gd name="T38" fmla="*/ 2147483647 w 29"/>
            <a:gd name="T39" fmla="*/ 2147483647 h 21"/>
            <a:gd name="T40" fmla="*/ 2147483647 w 29"/>
            <a:gd name="T41" fmla="*/ 2147483647 h 21"/>
            <a:gd name="T42" fmla="*/ 2147483647 w 29"/>
            <a:gd name="T43" fmla="*/ 2147483647 h 21"/>
            <a:gd name="T44" fmla="*/ 2147483647 w 29"/>
            <a:gd name="T45" fmla="*/ 2147483647 h 21"/>
            <a:gd name="T46" fmla="*/ 2147483647 w 29"/>
            <a:gd name="T47" fmla="*/ 2147483647 h 21"/>
            <a:gd name="T48" fmla="*/ 2147483647 w 29"/>
            <a:gd name="T49" fmla="*/ 2147483647 h 21"/>
            <a:gd name="T50" fmla="*/ 2147483647 w 29"/>
            <a:gd name="T51" fmla="*/ 2147483647 h 21"/>
            <a:gd name="T52" fmla="*/ 2147483647 w 29"/>
            <a:gd name="T53" fmla="*/ 2147483647 h 21"/>
            <a:gd name="T54" fmla="*/ 2147483647 w 29"/>
            <a:gd name="T55" fmla="*/ 2147483647 h 21"/>
            <a:gd name="T56" fmla="*/ 2147483647 w 29"/>
            <a:gd name="T57" fmla="*/ 2147483647 h 21"/>
            <a:gd name="T58" fmla="*/ 2147483647 w 29"/>
            <a:gd name="T59" fmla="*/ 2147483647 h 21"/>
            <a:gd name="T60" fmla="*/ 2147483647 w 29"/>
            <a:gd name="T61" fmla="*/ 2147483647 h 21"/>
            <a:gd name="T62" fmla="*/ 2147483647 w 29"/>
            <a:gd name="T63" fmla="*/ 2147483647 h 21"/>
            <a:gd name="T64" fmla="*/ 2147483647 w 29"/>
            <a:gd name="T65" fmla="*/ 2147483647 h 21"/>
            <a:gd name="T66" fmla="*/ 2147483647 w 29"/>
            <a:gd name="T67" fmla="*/ 2147483647 h 21"/>
            <a:gd name="T68" fmla="*/ 2147483647 w 29"/>
            <a:gd name="T69" fmla="*/ 2147483647 h 21"/>
            <a:gd name="T70" fmla="*/ 0 w 29"/>
            <a:gd name="T71" fmla="*/ 2147483647 h 21"/>
            <a:gd name="T72" fmla="*/ 0 w 29"/>
            <a:gd name="T73" fmla="*/ 2147483647 h 21"/>
            <a:gd name="T74" fmla="*/ 2147483647 w 29"/>
            <a:gd name="T75" fmla="*/ 2147483647 h 21"/>
            <a:gd name="T76" fmla="*/ 2147483647 w 29"/>
            <a:gd name="T77" fmla="*/ 2147483647 h 21"/>
            <a:gd name="T78" fmla="*/ 2147483647 w 29"/>
            <a:gd name="T79" fmla="*/ 2147483647 h 21"/>
            <a:gd name="T80" fmla="*/ 2147483647 w 29"/>
            <a:gd name="T81" fmla="*/ 2147483647 h 21"/>
            <a:gd name="T82" fmla="*/ 2147483647 w 29"/>
            <a:gd name="T83" fmla="*/ 2147483647 h 21"/>
            <a:gd name="T84" fmla="*/ 2147483647 w 29"/>
            <a:gd name="T85" fmla="*/ 2147483647 h 21"/>
            <a:gd name="T86" fmla="*/ 2147483647 w 29"/>
            <a:gd name="T87" fmla="*/ 0 h 2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9"/>
            <a:gd name="T133" fmla="*/ 0 h 21"/>
            <a:gd name="T134" fmla="*/ 29 w 29"/>
            <a:gd name="T135" fmla="*/ 21 h 2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9" h="21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19</xdr:row>
      <xdr:rowOff>95250</xdr:rowOff>
    </xdr:from>
    <xdr:to>
      <xdr:col>2</xdr:col>
      <xdr:colOff>447675</xdr:colOff>
      <xdr:row>21</xdr:row>
      <xdr:rowOff>57150</xdr:rowOff>
    </xdr:to>
    <xdr:sp macro="modRegionSelect.Region_Click" textlink="">
      <xdr:nvSpPr>
        <xdr:cNvPr id="454663" name="ShapeReg_42"/>
        <xdr:cNvSpPr>
          <a:spLocks/>
        </xdr:cNvSpPr>
      </xdr:nvSpPr>
      <xdr:spPr bwMode="auto">
        <a:xfrm>
          <a:off x="1000125" y="3295650"/>
          <a:ext cx="266700" cy="285750"/>
        </a:xfrm>
        <a:custGeom>
          <a:avLst/>
          <a:gdLst>
            <a:gd name="T0" fmla="*/ 2147483647 w 28"/>
            <a:gd name="T1" fmla="*/ 0 h 30"/>
            <a:gd name="T2" fmla="*/ 2147483647 w 28"/>
            <a:gd name="T3" fmla="*/ 0 h 30"/>
            <a:gd name="T4" fmla="*/ 2147483647 w 28"/>
            <a:gd name="T5" fmla="*/ 2147483647 h 30"/>
            <a:gd name="T6" fmla="*/ 2147483647 w 28"/>
            <a:gd name="T7" fmla="*/ 2147483647 h 30"/>
            <a:gd name="T8" fmla="*/ 2147483647 w 28"/>
            <a:gd name="T9" fmla="*/ 2147483647 h 30"/>
            <a:gd name="T10" fmla="*/ 2147483647 w 28"/>
            <a:gd name="T11" fmla="*/ 2147483647 h 30"/>
            <a:gd name="T12" fmla="*/ 2147483647 w 28"/>
            <a:gd name="T13" fmla="*/ 2147483647 h 30"/>
            <a:gd name="T14" fmla="*/ 2147483647 w 28"/>
            <a:gd name="T15" fmla="*/ 2147483647 h 30"/>
            <a:gd name="T16" fmla="*/ 2147483647 w 28"/>
            <a:gd name="T17" fmla="*/ 2147483647 h 30"/>
            <a:gd name="T18" fmla="*/ 2147483647 w 28"/>
            <a:gd name="T19" fmla="*/ 2147483647 h 30"/>
            <a:gd name="T20" fmla="*/ 2147483647 w 28"/>
            <a:gd name="T21" fmla="*/ 2147483647 h 30"/>
            <a:gd name="T22" fmla="*/ 2147483647 w 28"/>
            <a:gd name="T23" fmla="*/ 2147483647 h 30"/>
            <a:gd name="T24" fmla="*/ 2147483647 w 28"/>
            <a:gd name="T25" fmla="*/ 2147483647 h 30"/>
            <a:gd name="T26" fmla="*/ 2147483647 w 28"/>
            <a:gd name="T27" fmla="*/ 2147483647 h 30"/>
            <a:gd name="T28" fmla="*/ 2147483647 w 28"/>
            <a:gd name="T29" fmla="*/ 2147483647 h 30"/>
            <a:gd name="T30" fmla="*/ 2147483647 w 28"/>
            <a:gd name="T31" fmla="*/ 2147483647 h 30"/>
            <a:gd name="T32" fmla="*/ 2147483647 w 28"/>
            <a:gd name="T33" fmla="*/ 2147483647 h 30"/>
            <a:gd name="T34" fmla="*/ 2147483647 w 28"/>
            <a:gd name="T35" fmla="*/ 2147483647 h 30"/>
            <a:gd name="T36" fmla="*/ 2147483647 w 28"/>
            <a:gd name="T37" fmla="*/ 2147483647 h 30"/>
            <a:gd name="T38" fmla="*/ 2147483647 w 28"/>
            <a:gd name="T39" fmla="*/ 2147483647 h 30"/>
            <a:gd name="T40" fmla="*/ 2147483647 w 28"/>
            <a:gd name="T41" fmla="*/ 2147483647 h 30"/>
            <a:gd name="T42" fmla="*/ 2147483647 w 28"/>
            <a:gd name="T43" fmla="*/ 2147483647 h 30"/>
            <a:gd name="T44" fmla="*/ 2147483647 w 28"/>
            <a:gd name="T45" fmla="*/ 2147483647 h 30"/>
            <a:gd name="T46" fmla="*/ 2147483647 w 28"/>
            <a:gd name="T47" fmla="*/ 2147483647 h 30"/>
            <a:gd name="T48" fmla="*/ 2147483647 w 28"/>
            <a:gd name="T49" fmla="*/ 2147483647 h 30"/>
            <a:gd name="T50" fmla="*/ 2147483647 w 28"/>
            <a:gd name="T51" fmla="*/ 2147483647 h 30"/>
            <a:gd name="T52" fmla="*/ 2147483647 w 28"/>
            <a:gd name="T53" fmla="*/ 2147483647 h 30"/>
            <a:gd name="T54" fmla="*/ 2147483647 w 28"/>
            <a:gd name="T55" fmla="*/ 2147483647 h 30"/>
            <a:gd name="T56" fmla="*/ 2147483647 w 28"/>
            <a:gd name="T57" fmla="*/ 2147483647 h 30"/>
            <a:gd name="T58" fmla="*/ 2147483647 w 28"/>
            <a:gd name="T59" fmla="*/ 2147483647 h 30"/>
            <a:gd name="T60" fmla="*/ 2147483647 w 28"/>
            <a:gd name="T61" fmla="*/ 2147483647 h 30"/>
            <a:gd name="T62" fmla="*/ 2147483647 w 28"/>
            <a:gd name="T63" fmla="*/ 2147483647 h 30"/>
            <a:gd name="T64" fmla="*/ 2147483647 w 28"/>
            <a:gd name="T65" fmla="*/ 2147483647 h 30"/>
            <a:gd name="T66" fmla="*/ 2147483647 w 28"/>
            <a:gd name="T67" fmla="*/ 2147483647 h 30"/>
            <a:gd name="T68" fmla="*/ 2147483647 w 28"/>
            <a:gd name="T69" fmla="*/ 2147483647 h 30"/>
            <a:gd name="T70" fmla="*/ 0 w 28"/>
            <a:gd name="T71" fmla="*/ 2147483647 h 30"/>
            <a:gd name="T72" fmla="*/ 2147483647 w 28"/>
            <a:gd name="T73" fmla="*/ 2147483647 h 30"/>
            <a:gd name="T74" fmla="*/ 2147483647 w 28"/>
            <a:gd name="T75" fmla="*/ 2147483647 h 30"/>
            <a:gd name="T76" fmla="*/ 2147483647 w 28"/>
            <a:gd name="T77" fmla="*/ 2147483647 h 30"/>
            <a:gd name="T78" fmla="*/ 2147483647 w 28"/>
            <a:gd name="T79" fmla="*/ 2147483647 h 30"/>
            <a:gd name="T80" fmla="*/ 2147483647 w 28"/>
            <a:gd name="T81" fmla="*/ 2147483647 h 30"/>
            <a:gd name="T82" fmla="*/ 2147483647 w 28"/>
            <a:gd name="T83" fmla="*/ 2147483647 h 30"/>
            <a:gd name="T84" fmla="*/ 2147483647 w 28"/>
            <a:gd name="T85" fmla="*/ 0 h 30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28"/>
            <a:gd name="T130" fmla="*/ 0 h 30"/>
            <a:gd name="T131" fmla="*/ 28 w 28"/>
            <a:gd name="T132" fmla="*/ 30 h 30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28" h="30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20</xdr:row>
      <xdr:rowOff>85725</xdr:rowOff>
    </xdr:from>
    <xdr:to>
      <xdr:col>2</xdr:col>
      <xdr:colOff>581025</xdr:colOff>
      <xdr:row>23</xdr:row>
      <xdr:rowOff>47625</xdr:rowOff>
    </xdr:to>
    <xdr:sp macro="modRegionSelect.Region_Click" textlink="">
      <xdr:nvSpPr>
        <xdr:cNvPr id="454664" name="ShapeReg_65"/>
        <xdr:cNvSpPr>
          <a:spLocks/>
        </xdr:cNvSpPr>
      </xdr:nvSpPr>
      <xdr:spPr bwMode="auto">
        <a:xfrm>
          <a:off x="904875" y="3448050"/>
          <a:ext cx="495300" cy="447675"/>
        </a:xfrm>
        <a:custGeom>
          <a:avLst/>
          <a:gdLst>
            <a:gd name="T0" fmla="*/ 2147483647 w 52"/>
            <a:gd name="T1" fmla="*/ 2147483647 h 47"/>
            <a:gd name="T2" fmla="*/ 2147483647 w 52"/>
            <a:gd name="T3" fmla="*/ 2147483647 h 47"/>
            <a:gd name="T4" fmla="*/ 2147483647 w 52"/>
            <a:gd name="T5" fmla="*/ 2147483647 h 47"/>
            <a:gd name="T6" fmla="*/ 2147483647 w 52"/>
            <a:gd name="T7" fmla="*/ 2147483647 h 47"/>
            <a:gd name="T8" fmla="*/ 2147483647 w 52"/>
            <a:gd name="T9" fmla="*/ 2147483647 h 47"/>
            <a:gd name="T10" fmla="*/ 2147483647 w 52"/>
            <a:gd name="T11" fmla="*/ 2147483647 h 47"/>
            <a:gd name="T12" fmla="*/ 2147483647 w 52"/>
            <a:gd name="T13" fmla="*/ 2147483647 h 47"/>
            <a:gd name="T14" fmla="*/ 2147483647 w 52"/>
            <a:gd name="T15" fmla="*/ 2147483647 h 47"/>
            <a:gd name="T16" fmla="*/ 2147483647 w 52"/>
            <a:gd name="T17" fmla="*/ 2147483647 h 47"/>
            <a:gd name="T18" fmla="*/ 2147483647 w 52"/>
            <a:gd name="T19" fmla="*/ 2147483647 h 47"/>
            <a:gd name="T20" fmla="*/ 2147483647 w 52"/>
            <a:gd name="T21" fmla="*/ 2147483647 h 47"/>
            <a:gd name="T22" fmla="*/ 2147483647 w 52"/>
            <a:gd name="T23" fmla="*/ 2147483647 h 47"/>
            <a:gd name="T24" fmla="*/ 2147483647 w 52"/>
            <a:gd name="T25" fmla="*/ 2147483647 h 47"/>
            <a:gd name="T26" fmla="*/ 2147483647 w 52"/>
            <a:gd name="T27" fmla="*/ 2147483647 h 47"/>
            <a:gd name="T28" fmla="*/ 2147483647 w 52"/>
            <a:gd name="T29" fmla="*/ 2147483647 h 47"/>
            <a:gd name="T30" fmla="*/ 2147483647 w 52"/>
            <a:gd name="T31" fmla="*/ 2147483647 h 47"/>
            <a:gd name="T32" fmla="*/ 2147483647 w 52"/>
            <a:gd name="T33" fmla="*/ 2147483647 h 47"/>
            <a:gd name="T34" fmla="*/ 2147483647 w 52"/>
            <a:gd name="T35" fmla="*/ 2147483647 h 47"/>
            <a:gd name="T36" fmla="*/ 2147483647 w 52"/>
            <a:gd name="T37" fmla="*/ 2147483647 h 47"/>
            <a:gd name="T38" fmla="*/ 2147483647 w 52"/>
            <a:gd name="T39" fmla="*/ 2147483647 h 47"/>
            <a:gd name="T40" fmla="*/ 2147483647 w 52"/>
            <a:gd name="T41" fmla="*/ 2147483647 h 47"/>
            <a:gd name="T42" fmla="*/ 2147483647 w 52"/>
            <a:gd name="T43" fmla="*/ 2147483647 h 47"/>
            <a:gd name="T44" fmla="*/ 2147483647 w 52"/>
            <a:gd name="T45" fmla="*/ 2147483647 h 47"/>
            <a:gd name="T46" fmla="*/ 0 w 52"/>
            <a:gd name="T47" fmla="*/ 2147483647 h 47"/>
            <a:gd name="T48" fmla="*/ 2147483647 w 52"/>
            <a:gd name="T49" fmla="*/ 2147483647 h 47"/>
            <a:gd name="T50" fmla="*/ 2147483647 w 52"/>
            <a:gd name="T51" fmla="*/ 2147483647 h 47"/>
            <a:gd name="T52" fmla="*/ 2147483647 w 52"/>
            <a:gd name="T53" fmla="*/ 2147483647 h 47"/>
            <a:gd name="T54" fmla="*/ 2147483647 w 52"/>
            <a:gd name="T55" fmla="*/ 0 h 47"/>
            <a:gd name="T56" fmla="*/ 2147483647 w 52"/>
            <a:gd name="T57" fmla="*/ 2147483647 h 47"/>
            <a:gd name="T58" fmla="*/ 2147483647 w 52"/>
            <a:gd name="T59" fmla="*/ 2147483647 h 47"/>
            <a:gd name="T60" fmla="*/ 2147483647 w 52"/>
            <a:gd name="T61" fmla="*/ 2147483647 h 47"/>
            <a:gd name="T62" fmla="*/ 2147483647 w 52"/>
            <a:gd name="T63" fmla="*/ 2147483647 h 47"/>
            <a:gd name="T64" fmla="*/ 2147483647 w 52"/>
            <a:gd name="T65" fmla="*/ 2147483647 h 47"/>
            <a:gd name="T66" fmla="*/ 2147483647 w 52"/>
            <a:gd name="T67" fmla="*/ 2147483647 h 47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52"/>
            <a:gd name="T103" fmla="*/ 0 h 47"/>
            <a:gd name="T104" fmla="*/ 52 w 52"/>
            <a:gd name="T105" fmla="*/ 47 h 47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52" h="47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20</xdr:row>
      <xdr:rowOff>28575</xdr:rowOff>
    </xdr:from>
    <xdr:to>
      <xdr:col>3</xdr:col>
      <xdr:colOff>76200</xdr:colOff>
      <xdr:row>21</xdr:row>
      <xdr:rowOff>104775</xdr:rowOff>
    </xdr:to>
    <xdr:sp macro="modRegionSelect.Region_Click" textlink="">
      <xdr:nvSpPr>
        <xdr:cNvPr id="454665" name="ShapeReg_76"/>
        <xdr:cNvSpPr>
          <a:spLocks/>
        </xdr:cNvSpPr>
      </xdr:nvSpPr>
      <xdr:spPr bwMode="auto">
        <a:xfrm>
          <a:off x="1219200" y="3390900"/>
          <a:ext cx="285750" cy="238125"/>
        </a:xfrm>
        <a:custGeom>
          <a:avLst/>
          <a:gdLst>
            <a:gd name="T0" fmla="*/ 2147483647 w 30"/>
            <a:gd name="T1" fmla="*/ 0 h 25"/>
            <a:gd name="T2" fmla="*/ 2147483647 w 30"/>
            <a:gd name="T3" fmla="*/ 2147483647 h 25"/>
            <a:gd name="T4" fmla="*/ 2147483647 w 30"/>
            <a:gd name="T5" fmla="*/ 2147483647 h 25"/>
            <a:gd name="T6" fmla="*/ 2147483647 w 30"/>
            <a:gd name="T7" fmla="*/ 2147483647 h 25"/>
            <a:gd name="T8" fmla="*/ 2147483647 w 30"/>
            <a:gd name="T9" fmla="*/ 2147483647 h 25"/>
            <a:gd name="T10" fmla="*/ 2147483647 w 30"/>
            <a:gd name="T11" fmla="*/ 2147483647 h 25"/>
            <a:gd name="T12" fmla="*/ 2147483647 w 30"/>
            <a:gd name="T13" fmla="*/ 2147483647 h 25"/>
            <a:gd name="T14" fmla="*/ 2147483647 w 30"/>
            <a:gd name="T15" fmla="*/ 2147483647 h 25"/>
            <a:gd name="T16" fmla="*/ 2147483647 w 30"/>
            <a:gd name="T17" fmla="*/ 2147483647 h 25"/>
            <a:gd name="T18" fmla="*/ 2147483647 w 30"/>
            <a:gd name="T19" fmla="*/ 2147483647 h 25"/>
            <a:gd name="T20" fmla="*/ 2147483647 w 30"/>
            <a:gd name="T21" fmla="*/ 2147483647 h 25"/>
            <a:gd name="T22" fmla="*/ 2147483647 w 30"/>
            <a:gd name="T23" fmla="*/ 2147483647 h 25"/>
            <a:gd name="T24" fmla="*/ 2147483647 w 30"/>
            <a:gd name="T25" fmla="*/ 2147483647 h 25"/>
            <a:gd name="T26" fmla="*/ 2147483647 w 30"/>
            <a:gd name="T27" fmla="*/ 2147483647 h 25"/>
            <a:gd name="T28" fmla="*/ 2147483647 w 30"/>
            <a:gd name="T29" fmla="*/ 2147483647 h 25"/>
            <a:gd name="T30" fmla="*/ 2147483647 w 30"/>
            <a:gd name="T31" fmla="*/ 2147483647 h 25"/>
            <a:gd name="T32" fmla="*/ 2147483647 w 30"/>
            <a:gd name="T33" fmla="*/ 2147483647 h 25"/>
            <a:gd name="T34" fmla="*/ 2147483647 w 30"/>
            <a:gd name="T35" fmla="*/ 2147483647 h 25"/>
            <a:gd name="T36" fmla="*/ 2147483647 w 30"/>
            <a:gd name="T37" fmla="*/ 2147483647 h 25"/>
            <a:gd name="T38" fmla="*/ 2147483647 w 30"/>
            <a:gd name="T39" fmla="*/ 2147483647 h 25"/>
            <a:gd name="T40" fmla="*/ 2147483647 w 30"/>
            <a:gd name="T41" fmla="*/ 2147483647 h 25"/>
            <a:gd name="T42" fmla="*/ 2147483647 w 30"/>
            <a:gd name="T43" fmla="*/ 2147483647 h 25"/>
            <a:gd name="T44" fmla="*/ 2147483647 w 30"/>
            <a:gd name="T45" fmla="*/ 2147483647 h 25"/>
            <a:gd name="T46" fmla="*/ 2147483647 w 30"/>
            <a:gd name="T47" fmla="*/ 2147483647 h 25"/>
            <a:gd name="T48" fmla="*/ 2147483647 w 30"/>
            <a:gd name="T49" fmla="*/ 2147483647 h 25"/>
            <a:gd name="T50" fmla="*/ 2147483647 w 30"/>
            <a:gd name="T51" fmla="*/ 2147483647 h 25"/>
            <a:gd name="T52" fmla="*/ 2147483647 w 30"/>
            <a:gd name="T53" fmla="*/ 2147483647 h 25"/>
            <a:gd name="T54" fmla="*/ 2147483647 w 30"/>
            <a:gd name="T55" fmla="*/ 2147483647 h 25"/>
            <a:gd name="T56" fmla="*/ 2147483647 w 30"/>
            <a:gd name="T57" fmla="*/ 2147483647 h 25"/>
            <a:gd name="T58" fmla="*/ 0 w 30"/>
            <a:gd name="T59" fmla="*/ 2147483647 h 25"/>
            <a:gd name="T60" fmla="*/ 2147483647 w 30"/>
            <a:gd name="T61" fmla="*/ 2147483647 h 25"/>
            <a:gd name="T62" fmla="*/ 2147483647 w 30"/>
            <a:gd name="T63" fmla="*/ 2147483647 h 25"/>
            <a:gd name="T64" fmla="*/ 2147483647 w 30"/>
            <a:gd name="T65" fmla="*/ 2147483647 h 25"/>
            <a:gd name="T66" fmla="*/ 2147483647 w 30"/>
            <a:gd name="T67" fmla="*/ 2147483647 h 25"/>
            <a:gd name="T68" fmla="*/ 2147483647 w 30"/>
            <a:gd name="T69" fmla="*/ 2147483647 h 25"/>
            <a:gd name="T70" fmla="*/ 2147483647 w 30"/>
            <a:gd name="T71" fmla="*/ 2147483647 h 25"/>
            <a:gd name="T72" fmla="*/ 2147483647 w 30"/>
            <a:gd name="T73" fmla="*/ 2147483647 h 25"/>
            <a:gd name="T74" fmla="*/ 2147483647 w 30"/>
            <a:gd name="T75" fmla="*/ 2147483647 h 25"/>
            <a:gd name="T76" fmla="*/ 2147483647 w 30"/>
            <a:gd name="T77" fmla="*/ 2147483647 h 25"/>
            <a:gd name="T78" fmla="*/ 2147483647 w 30"/>
            <a:gd name="T79" fmla="*/ 2147483647 h 25"/>
            <a:gd name="T80" fmla="*/ 2147483647 w 30"/>
            <a:gd name="T81" fmla="*/ 2147483647 h 25"/>
            <a:gd name="T82" fmla="*/ 2147483647 w 30"/>
            <a:gd name="T83" fmla="*/ 2147483647 h 25"/>
            <a:gd name="T84" fmla="*/ 2147483647 w 30"/>
            <a:gd name="T85" fmla="*/ 2147483647 h 25"/>
            <a:gd name="T86" fmla="*/ 2147483647 w 30"/>
            <a:gd name="T87" fmla="*/ 0 h 25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30"/>
            <a:gd name="T133" fmla="*/ 0 h 25"/>
            <a:gd name="T134" fmla="*/ 30 w 30"/>
            <a:gd name="T135" fmla="*/ 25 h 25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30" h="25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21</xdr:row>
      <xdr:rowOff>19050</xdr:rowOff>
    </xdr:from>
    <xdr:to>
      <xdr:col>3</xdr:col>
      <xdr:colOff>180975</xdr:colOff>
      <xdr:row>22</xdr:row>
      <xdr:rowOff>114300</xdr:rowOff>
    </xdr:to>
    <xdr:sp macro="modRegionSelect.Region_Click" textlink="">
      <xdr:nvSpPr>
        <xdr:cNvPr id="454666" name="ShapeReg_64"/>
        <xdr:cNvSpPr>
          <a:spLocks/>
        </xdr:cNvSpPr>
      </xdr:nvSpPr>
      <xdr:spPr bwMode="auto">
        <a:xfrm>
          <a:off x="1304925" y="3543300"/>
          <a:ext cx="304800" cy="257175"/>
        </a:xfrm>
        <a:custGeom>
          <a:avLst/>
          <a:gdLst>
            <a:gd name="T0" fmla="*/ 2147483647 w 32"/>
            <a:gd name="T1" fmla="*/ 2147483647 h 27"/>
            <a:gd name="T2" fmla="*/ 2147483647 w 32"/>
            <a:gd name="T3" fmla="*/ 2147483647 h 27"/>
            <a:gd name="T4" fmla="*/ 2147483647 w 32"/>
            <a:gd name="T5" fmla="*/ 2147483647 h 27"/>
            <a:gd name="T6" fmla="*/ 2147483647 w 32"/>
            <a:gd name="T7" fmla="*/ 2147483647 h 27"/>
            <a:gd name="T8" fmla="*/ 2147483647 w 32"/>
            <a:gd name="T9" fmla="*/ 2147483647 h 27"/>
            <a:gd name="T10" fmla="*/ 2147483647 w 32"/>
            <a:gd name="T11" fmla="*/ 2147483647 h 27"/>
            <a:gd name="T12" fmla="*/ 2147483647 w 32"/>
            <a:gd name="T13" fmla="*/ 0 h 27"/>
            <a:gd name="T14" fmla="*/ 2147483647 w 32"/>
            <a:gd name="T15" fmla="*/ 2147483647 h 27"/>
            <a:gd name="T16" fmla="*/ 2147483647 w 32"/>
            <a:gd name="T17" fmla="*/ 2147483647 h 27"/>
            <a:gd name="T18" fmla="*/ 2147483647 w 32"/>
            <a:gd name="T19" fmla="*/ 2147483647 h 27"/>
            <a:gd name="T20" fmla="*/ 2147483647 w 32"/>
            <a:gd name="T21" fmla="*/ 2147483647 h 27"/>
            <a:gd name="T22" fmla="*/ 2147483647 w 32"/>
            <a:gd name="T23" fmla="*/ 2147483647 h 27"/>
            <a:gd name="T24" fmla="*/ 2147483647 w 32"/>
            <a:gd name="T25" fmla="*/ 2147483647 h 27"/>
            <a:gd name="T26" fmla="*/ 2147483647 w 32"/>
            <a:gd name="T27" fmla="*/ 0 h 27"/>
            <a:gd name="T28" fmla="*/ 2147483647 w 32"/>
            <a:gd name="T29" fmla="*/ 2147483647 h 27"/>
            <a:gd name="T30" fmla="*/ 2147483647 w 32"/>
            <a:gd name="T31" fmla="*/ 2147483647 h 27"/>
            <a:gd name="T32" fmla="*/ 2147483647 w 32"/>
            <a:gd name="T33" fmla="*/ 2147483647 h 27"/>
            <a:gd name="T34" fmla="*/ 2147483647 w 32"/>
            <a:gd name="T35" fmla="*/ 2147483647 h 27"/>
            <a:gd name="T36" fmla="*/ 2147483647 w 32"/>
            <a:gd name="T37" fmla="*/ 2147483647 h 27"/>
            <a:gd name="T38" fmla="*/ 2147483647 w 32"/>
            <a:gd name="T39" fmla="*/ 2147483647 h 27"/>
            <a:gd name="T40" fmla="*/ 0 w 32"/>
            <a:gd name="T41" fmla="*/ 2147483647 h 27"/>
            <a:gd name="T42" fmla="*/ 2147483647 w 32"/>
            <a:gd name="T43" fmla="*/ 2147483647 h 27"/>
            <a:gd name="T44" fmla="*/ 2147483647 w 32"/>
            <a:gd name="T45" fmla="*/ 2147483647 h 27"/>
            <a:gd name="T46" fmla="*/ 2147483647 w 32"/>
            <a:gd name="T47" fmla="*/ 2147483647 h 27"/>
            <a:gd name="T48" fmla="*/ 2147483647 w 32"/>
            <a:gd name="T49" fmla="*/ 2147483647 h 27"/>
            <a:gd name="T50" fmla="*/ 2147483647 w 32"/>
            <a:gd name="T51" fmla="*/ 2147483647 h 27"/>
            <a:gd name="T52" fmla="*/ 2147483647 w 32"/>
            <a:gd name="T53" fmla="*/ 2147483647 h 27"/>
            <a:gd name="T54" fmla="*/ 2147483647 w 32"/>
            <a:gd name="T55" fmla="*/ 2147483647 h 27"/>
            <a:gd name="T56" fmla="*/ 2147483647 w 32"/>
            <a:gd name="T57" fmla="*/ 2147483647 h 27"/>
            <a:gd name="T58" fmla="*/ 2147483647 w 32"/>
            <a:gd name="T59" fmla="*/ 2147483647 h 27"/>
            <a:gd name="T60" fmla="*/ 2147483647 w 32"/>
            <a:gd name="T61" fmla="*/ 2147483647 h 27"/>
            <a:gd name="T62" fmla="*/ 2147483647 w 32"/>
            <a:gd name="T63" fmla="*/ 2147483647 h 27"/>
            <a:gd name="T64" fmla="*/ 2147483647 w 32"/>
            <a:gd name="T65" fmla="*/ 2147483647 h 27"/>
            <a:gd name="T66" fmla="*/ 2147483647 w 32"/>
            <a:gd name="T67" fmla="*/ 2147483647 h 27"/>
            <a:gd name="T68" fmla="*/ 2147483647 w 32"/>
            <a:gd name="T69" fmla="*/ 2147483647 h 27"/>
            <a:gd name="T70" fmla="*/ 2147483647 w 32"/>
            <a:gd name="T71" fmla="*/ 2147483647 h 27"/>
            <a:gd name="T72" fmla="*/ 2147483647 w 32"/>
            <a:gd name="T73" fmla="*/ 2147483647 h 27"/>
            <a:gd name="T74" fmla="*/ 2147483647 w 32"/>
            <a:gd name="T75" fmla="*/ 2147483647 h 27"/>
            <a:gd name="T76" fmla="*/ 2147483647 w 32"/>
            <a:gd name="T77" fmla="*/ 2147483647 h 27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32"/>
            <a:gd name="T118" fmla="*/ 0 h 27"/>
            <a:gd name="T119" fmla="*/ 32 w 32"/>
            <a:gd name="T120" fmla="*/ 27 h 27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32" h="27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22</xdr:row>
      <xdr:rowOff>0</xdr:rowOff>
    </xdr:from>
    <xdr:to>
      <xdr:col>4</xdr:col>
      <xdr:colOff>552450</xdr:colOff>
      <xdr:row>23</xdr:row>
      <xdr:rowOff>123825</xdr:rowOff>
    </xdr:to>
    <xdr:sp macro="modRegionSelect.Region_Click" textlink="">
      <xdr:nvSpPr>
        <xdr:cNvPr id="454667" name="ShapeReg_28"/>
        <xdr:cNvSpPr>
          <a:spLocks/>
        </xdr:cNvSpPr>
      </xdr:nvSpPr>
      <xdr:spPr bwMode="auto">
        <a:xfrm>
          <a:off x="2190750" y="3686175"/>
          <a:ext cx="400050" cy="285750"/>
        </a:xfrm>
        <a:custGeom>
          <a:avLst/>
          <a:gdLst>
            <a:gd name="T0" fmla="*/ 2147483647 w 42"/>
            <a:gd name="T1" fmla="*/ 2147483647 h 30"/>
            <a:gd name="T2" fmla="*/ 2147483647 w 42"/>
            <a:gd name="T3" fmla="*/ 0 h 30"/>
            <a:gd name="T4" fmla="*/ 2147483647 w 42"/>
            <a:gd name="T5" fmla="*/ 2147483647 h 30"/>
            <a:gd name="T6" fmla="*/ 2147483647 w 42"/>
            <a:gd name="T7" fmla="*/ 2147483647 h 30"/>
            <a:gd name="T8" fmla="*/ 2147483647 w 42"/>
            <a:gd name="T9" fmla="*/ 2147483647 h 30"/>
            <a:gd name="T10" fmla="*/ 2147483647 w 42"/>
            <a:gd name="T11" fmla="*/ 2147483647 h 30"/>
            <a:gd name="T12" fmla="*/ 2147483647 w 42"/>
            <a:gd name="T13" fmla="*/ 2147483647 h 30"/>
            <a:gd name="T14" fmla="*/ 2147483647 w 42"/>
            <a:gd name="T15" fmla="*/ 2147483647 h 30"/>
            <a:gd name="T16" fmla="*/ 2147483647 w 42"/>
            <a:gd name="T17" fmla="*/ 2147483647 h 30"/>
            <a:gd name="T18" fmla="*/ 2147483647 w 42"/>
            <a:gd name="T19" fmla="*/ 2147483647 h 30"/>
            <a:gd name="T20" fmla="*/ 2147483647 w 42"/>
            <a:gd name="T21" fmla="*/ 2147483647 h 30"/>
            <a:gd name="T22" fmla="*/ 2147483647 w 42"/>
            <a:gd name="T23" fmla="*/ 2147483647 h 30"/>
            <a:gd name="T24" fmla="*/ 2147483647 w 42"/>
            <a:gd name="T25" fmla="*/ 2147483647 h 30"/>
            <a:gd name="T26" fmla="*/ 2147483647 w 42"/>
            <a:gd name="T27" fmla="*/ 2147483647 h 30"/>
            <a:gd name="T28" fmla="*/ 2147483647 w 42"/>
            <a:gd name="T29" fmla="*/ 2147483647 h 30"/>
            <a:gd name="T30" fmla="*/ 2147483647 w 42"/>
            <a:gd name="T31" fmla="*/ 2147483647 h 30"/>
            <a:gd name="T32" fmla="*/ 2147483647 w 42"/>
            <a:gd name="T33" fmla="*/ 2147483647 h 30"/>
            <a:gd name="T34" fmla="*/ 2147483647 w 42"/>
            <a:gd name="T35" fmla="*/ 2147483647 h 30"/>
            <a:gd name="T36" fmla="*/ 2147483647 w 42"/>
            <a:gd name="T37" fmla="*/ 2147483647 h 30"/>
            <a:gd name="T38" fmla="*/ 2147483647 w 42"/>
            <a:gd name="T39" fmla="*/ 2147483647 h 30"/>
            <a:gd name="T40" fmla="*/ 2147483647 w 42"/>
            <a:gd name="T41" fmla="*/ 2147483647 h 30"/>
            <a:gd name="T42" fmla="*/ 2147483647 w 42"/>
            <a:gd name="T43" fmla="*/ 2147483647 h 30"/>
            <a:gd name="T44" fmla="*/ 2147483647 w 42"/>
            <a:gd name="T45" fmla="*/ 2147483647 h 30"/>
            <a:gd name="T46" fmla="*/ 2147483647 w 42"/>
            <a:gd name="T47" fmla="*/ 2147483647 h 30"/>
            <a:gd name="T48" fmla="*/ 2147483647 w 42"/>
            <a:gd name="T49" fmla="*/ 2147483647 h 30"/>
            <a:gd name="T50" fmla="*/ 2147483647 w 42"/>
            <a:gd name="T51" fmla="*/ 2147483647 h 30"/>
            <a:gd name="T52" fmla="*/ 2147483647 w 42"/>
            <a:gd name="T53" fmla="*/ 2147483647 h 30"/>
            <a:gd name="T54" fmla="*/ 2147483647 w 42"/>
            <a:gd name="T55" fmla="*/ 2147483647 h 30"/>
            <a:gd name="T56" fmla="*/ 2147483647 w 42"/>
            <a:gd name="T57" fmla="*/ 2147483647 h 30"/>
            <a:gd name="T58" fmla="*/ 2147483647 w 42"/>
            <a:gd name="T59" fmla="*/ 2147483647 h 30"/>
            <a:gd name="T60" fmla="*/ 2147483647 w 42"/>
            <a:gd name="T61" fmla="*/ 2147483647 h 30"/>
            <a:gd name="T62" fmla="*/ 2147483647 w 42"/>
            <a:gd name="T63" fmla="*/ 2147483647 h 30"/>
            <a:gd name="T64" fmla="*/ 2147483647 w 42"/>
            <a:gd name="T65" fmla="*/ 2147483647 h 30"/>
            <a:gd name="T66" fmla="*/ 2147483647 w 42"/>
            <a:gd name="T67" fmla="*/ 2147483647 h 30"/>
            <a:gd name="T68" fmla="*/ 2147483647 w 42"/>
            <a:gd name="T69" fmla="*/ 2147483647 h 30"/>
            <a:gd name="T70" fmla="*/ 2147483647 w 42"/>
            <a:gd name="T71" fmla="*/ 2147483647 h 30"/>
            <a:gd name="T72" fmla="*/ 2147483647 w 42"/>
            <a:gd name="T73" fmla="*/ 2147483647 h 30"/>
            <a:gd name="T74" fmla="*/ 2147483647 w 42"/>
            <a:gd name="T75" fmla="*/ 2147483647 h 30"/>
            <a:gd name="T76" fmla="*/ 2147483647 w 42"/>
            <a:gd name="T77" fmla="*/ 2147483647 h 30"/>
            <a:gd name="T78" fmla="*/ 2147483647 w 42"/>
            <a:gd name="T79" fmla="*/ 2147483647 h 30"/>
            <a:gd name="T80" fmla="*/ 2147483647 w 42"/>
            <a:gd name="T81" fmla="*/ 2147483647 h 30"/>
            <a:gd name="T82" fmla="*/ 2147483647 w 42"/>
            <a:gd name="T83" fmla="*/ 2147483647 h 30"/>
            <a:gd name="T84" fmla="*/ 0 w 42"/>
            <a:gd name="T85" fmla="*/ 2147483647 h 30"/>
            <a:gd name="T86" fmla="*/ 0 w 42"/>
            <a:gd name="T87" fmla="*/ 2147483647 h 30"/>
            <a:gd name="T88" fmla="*/ 2147483647 w 42"/>
            <a:gd name="T89" fmla="*/ 2147483647 h 30"/>
            <a:gd name="T90" fmla="*/ 2147483647 w 42"/>
            <a:gd name="T91" fmla="*/ 2147483647 h 30"/>
            <a:gd name="T92" fmla="*/ 2147483647 w 42"/>
            <a:gd name="T93" fmla="*/ 2147483647 h 30"/>
            <a:gd name="T94" fmla="*/ 2147483647 w 42"/>
            <a:gd name="T95" fmla="*/ 2147483647 h 30"/>
            <a:gd name="T96" fmla="*/ 2147483647 w 42"/>
            <a:gd name="T97" fmla="*/ 2147483647 h 30"/>
            <a:gd name="T98" fmla="*/ 2147483647 w 42"/>
            <a:gd name="T99" fmla="*/ 2147483647 h 30"/>
            <a:gd name="T100" fmla="*/ 2147483647 w 42"/>
            <a:gd name="T101" fmla="*/ 2147483647 h 30"/>
            <a:gd name="T102" fmla="*/ 2147483647 w 42"/>
            <a:gd name="T103" fmla="*/ 2147483647 h 30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42"/>
            <a:gd name="T157" fmla="*/ 0 h 30"/>
            <a:gd name="T158" fmla="*/ 42 w 42"/>
            <a:gd name="T159" fmla="*/ 30 h 30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42" h="30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20</xdr:row>
      <xdr:rowOff>123825</xdr:rowOff>
    </xdr:from>
    <xdr:to>
      <xdr:col>4</xdr:col>
      <xdr:colOff>57150</xdr:colOff>
      <xdr:row>24</xdr:row>
      <xdr:rowOff>47625</xdr:rowOff>
    </xdr:to>
    <xdr:sp macro="modRegionSelect.Region_Click" textlink="">
      <xdr:nvSpPr>
        <xdr:cNvPr id="454668" name="ShapeReg_48"/>
        <xdr:cNvSpPr>
          <a:spLocks/>
        </xdr:cNvSpPr>
      </xdr:nvSpPr>
      <xdr:spPr bwMode="auto">
        <a:xfrm>
          <a:off x="1657350" y="3486150"/>
          <a:ext cx="438150" cy="571500"/>
        </a:xfrm>
        <a:custGeom>
          <a:avLst/>
          <a:gdLst>
            <a:gd name="T0" fmla="*/ 2147483647 w 46"/>
            <a:gd name="T1" fmla="*/ 2147483647 h 60"/>
            <a:gd name="T2" fmla="*/ 2147483647 w 46"/>
            <a:gd name="T3" fmla="*/ 2147483647 h 60"/>
            <a:gd name="T4" fmla="*/ 2147483647 w 46"/>
            <a:gd name="T5" fmla="*/ 2147483647 h 60"/>
            <a:gd name="T6" fmla="*/ 2147483647 w 46"/>
            <a:gd name="T7" fmla="*/ 2147483647 h 60"/>
            <a:gd name="T8" fmla="*/ 2147483647 w 46"/>
            <a:gd name="T9" fmla="*/ 2147483647 h 60"/>
            <a:gd name="T10" fmla="*/ 2147483647 w 46"/>
            <a:gd name="T11" fmla="*/ 2147483647 h 60"/>
            <a:gd name="T12" fmla="*/ 2147483647 w 46"/>
            <a:gd name="T13" fmla="*/ 0 h 60"/>
            <a:gd name="T14" fmla="*/ 2147483647 w 46"/>
            <a:gd name="T15" fmla="*/ 2147483647 h 60"/>
            <a:gd name="T16" fmla="*/ 2147483647 w 46"/>
            <a:gd name="T17" fmla="*/ 2147483647 h 60"/>
            <a:gd name="T18" fmla="*/ 2147483647 w 46"/>
            <a:gd name="T19" fmla="*/ 2147483647 h 60"/>
            <a:gd name="T20" fmla="*/ 2147483647 w 46"/>
            <a:gd name="T21" fmla="*/ 2147483647 h 60"/>
            <a:gd name="T22" fmla="*/ 2147483647 w 46"/>
            <a:gd name="T23" fmla="*/ 2147483647 h 60"/>
            <a:gd name="T24" fmla="*/ 2147483647 w 46"/>
            <a:gd name="T25" fmla="*/ 2147483647 h 60"/>
            <a:gd name="T26" fmla="*/ 2147483647 w 46"/>
            <a:gd name="T27" fmla="*/ 2147483647 h 60"/>
            <a:gd name="T28" fmla="*/ 2147483647 w 46"/>
            <a:gd name="T29" fmla="*/ 2147483647 h 60"/>
            <a:gd name="T30" fmla="*/ 2147483647 w 46"/>
            <a:gd name="T31" fmla="*/ 2147483647 h 60"/>
            <a:gd name="T32" fmla="*/ 0 w 46"/>
            <a:gd name="T33" fmla="*/ 2147483647 h 60"/>
            <a:gd name="T34" fmla="*/ 0 w 46"/>
            <a:gd name="T35" fmla="*/ 2147483647 h 60"/>
            <a:gd name="T36" fmla="*/ 0 w 46"/>
            <a:gd name="T37" fmla="*/ 2147483647 h 60"/>
            <a:gd name="T38" fmla="*/ 2147483647 w 46"/>
            <a:gd name="T39" fmla="*/ 2147483647 h 60"/>
            <a:gd name="T40" fmla="*/ 2147483647 w 46"/>
            <a:gd name="T41" fmla="*/ 2147483647 h 60"/>
            <a:gd name="T42" fmla="*/ 2147483647 w 46"/>
            <a:gd name="T43" fmla="*/ 2147483647 h 60"/>
            <a:gd name="T44" fmla="*/ 2147483647 w 46"/>
            <a:gd name="T45" fmla="*/ 2147483647 h 60"/>
            <a:gd name="T46" fmla="*/ 2147483647 w 46"/>
            <a:gd name="T47" fmla="*/ 2147483647 h 60"/>
            <a:gd name="T48" fmla="*/ 2147483647 w 46"/>
            <a:gd name="T49" fmla="*/ 2147483647 h 60"/>
            <a:gd name="T50" fmla="*/ 2147483647 w 46"/>
            <a:gd name="T51" fmla="*/ 2147483647 h 60"/>
            <a:gd name="T52" fmla="*/ 2147483647 w 46"/>
            <a:gd name="T53" fmla="*/ 2147483647 h 60"/>
            <a:gd name="T54" fmla="*/ 2147483647 w 46"/>
            <a:gd name="T55" fmla="*/ 2147483647 h 60"/>
            <a:gd name="T56" fmla="*/ 2147483647 w 46"/>
            <a:gd name="T57" fmla="*/ 2147483647 h 60"/>
            <a:gd name="T58" fmla="*/ 2147483647 w 46"/>
            <a:gd name="T59" fmla="*/ 2147483647 h 60"/>
            <a:gd name="T60" fmla="*/ 2147483647 w 46"/>
            <a:gd name="T61" fmla="*/ 2147483647 h 60"/>
            <a:gd name="T62" fmla="*/ 2147483647 w 46"/>
            <a:gd name="T63" fmla="*/ 2147483647 h 60"/>
            <a:gd name="T64" fmla="*/ 2147483647 w 46"/>
            <a:gd name="T65" fmla="*/ 2147483647 h 60"/>
            <a:gd name="T66" fmla="*/ 2147483647 w 46"/>
            <a:gd name="T67" fmla="*/ 2147483647 h 60"/>
            <a:gd name="T68" fmla="*/ 2147483647 w 46"/>
            <a:gd name="T69" fmla="*/ 2147483647 h 60"/>
            <a:gd name="T70" fmla="*/ 2147483647 w 46"/>
            <a:gd name="T71" fmla="*/ 2147483647 h 60"/>
            <a:gd name="T72" fmla="*/ 2147483647 w 46"/>
            <a:gd name="T73" fmla="*/ 2147483647 h 60"/>
            <a:gd name="T74" fmla="*/ 2147483647 w 46"/>
            <a:gd name="T75" fmla="*/ 2147483647 h 60"/>
            <a:gd name="T76" fmla="*/ 2147483647 w 46"/>
            <a:gd name="T77" fmla="*/ 2147483647 h 60"/>
            <a:gd name="T78" fmla="*/ 2147483647 w 46"/>
            <a:gd name="T79" fmla="*/ 2147483647 h 60"/>
            <a:gd name="T80" fmla="*/ 2147483647 w 46"/>
            <a:gd name="T81" fmla="*/ 2147483647 h 60"/>
            <a:gd name="T82" fmla="*/ 2147483647 w 46"/>
            <a:gd name="T83" fmla="*/ 2147483647 h 60"/>
            <a:gd name="T84" fmla="*/ 2147483647 w 46"/>
            <a:gd name="T85" fmla="*/ 2147483647 h 60"/>
            <a:gd name="T86" fmla="*/ 2147483647 w 46"/>
            <a:gd name="T87" fmla="*/ 2147483647 h 60"/>
            <a:gd name="T88" fmla="*/ 2147483647 w 46"/>
            <a:gd name="T89" fmla="*/ 2147483647 h 60"/>
            <a:gd name="T90" fmla="*/ 2147483647 w 46"/>
            <a:gd name="T91" fmla="*/ 2147483647 h 60"/>
            <a:gd name="T92" fmla="*/ 2147483647 w 46"/>
            <a:gd name="T93" fmla="*/ 2147483647 h 60"/>
            <a:gd name="T94" fmla="*/ 2147483647 w 46"/>
            <a:gd name="T95" fmla="*/ 2147483647 h 60"/>
            <a:gd name="T96" fmla="*/ 2147483647 w 46"/>
            <a:gd name="T97" fmla="*/ 2147483647 h 60"/>
            <a:gd name="T98" fmla="*/ 2147483647 w 46"/>
            <a:gd name="T99" fmla="*/ 2147483647 h 60"/>
            <a:gd name="T100" fmla="*/ 2147483647 w 46"/>
            <a:gd name="T101" fmla="*/ 2147483647 h 60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46"/>
            <a:gd name="T154" fmla="*/ 0 h 60"/>
            <a:gd name="T155" fmla="*/ 46 w 46"/>
            <a:gd name="T156" fmla="*/ 60 h 60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46" h="60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276225</xdr:colOff>
      <xdr:row>14</xdr:row>
      <xdr:rowOff>47625</xdr:rowOff>
    </xdr:from>
    <xdr:to>
      <xdr:col>3</xdr:col>
      <xdr:colOff>323850</xdr:colOff>
      <xdr:row>17</xdr:row>
      <xdr:rowOff>95250</xdr:rowOff>
    </xdr:to>
    <xdr:sp macro="modRegionSelect.Region_Click" textlink="">
      <xdr:nvSpPr>
        <xdr:cNvPr id="454669" name="ShapeReg_9"/>
        <xdr:cNvSpPr>
          <a:spLocks/>
        </xdr:cNvSpPr>
      </xdr:nvSpPr>
      <xdr:spPr bwMode="auto">
        <a:xfrm>
          <a:off x="1095375" y="2438400"/>
          <a:ext cx="657225" cy="533400"/>
        </a:xfrm>
        <a:custGeom>
          <a:avLst/>
          <a:gdLst>
            <a:gd name="T0" fmla="*/ 2147483647 w 69"/>
            <a:gd name="T1" fmla="*/ 2147483647 h 56"/>
            <a:gd name="T2" fmla="*/ 2147483647 w 69"/>
            <a:gd name="T3" fmla="*/ 2147483647 h 56"/>
            <a:gd name="T4" fmla="*/ 2147483647 w 69"/>
            <a:gd name="T5" fmla="*/ 2147483647 h 56"/>
            <a:gd name="T6" fmla="*/ 2147483647 w 69"/>
            <a:gd name="T7" fmla="*/ 2147483647 h 56"/>
            <a:gd name="T8" fmla="*/ 0 w 69"/>
            <a:gd name="T9" fmla="*/ 2147483647 h 56"/>
            <a:gd name="T10" fmla="*/ 2147483647 w 69"/>
            <a:gd name="T11" fmla="*/ 2147483647 h 56"/>
            <a:gd name="T12" fmla="*/ 2147483647 w 69"/>
            <a:gd name="T13" fmla="*/ 2147483647 h 56"/>
            <a:gd name="T14" fmla="*/ 2147483647 w 69"/>
            <a:gd name="T15" fmla="*/ 2147483647 h 56"/>
            <a:gd name="T16" fmla="*/ 2147483647 w 69"/>
            <a:gd name="T17" fmla="*/ 2147483647 h 56"/>
            <a:gd name="T18" fmla="*/ 2147483647 w 69"/>
            <a:gd name="T19" fmla="*/ 2147483647 h 56"/>
            <a:gd name="T20" fmla="*/ 2147483647 w 69"/>
            <a:gd name="T21" fmla="*/ 2147483647 h 56"/>
            <a:gd name="T22" fmla="*/ 2147483647 w 69"/>
            <a:gd name="T23" fmla="*/ 2147483647 h 56"/>
            <a:gd name="T24" fmla="*/ 2147483647 w 69"/>
            <a:gd name="T25" fmla="*/ 2147483647 h 56"/>
            <a:gd name="T26" fmla="*/ 2147483647 w 69"/>
            <a:gd name="T27" fmla="*/ 2147483647 h 56"/>
            <a:gd name="T28" fmla="*/ 2147483647 w 69"/>
            <a:gd name="T29" fmla="*/ 2147483647 h 56"/>
            <a:gd name="T30" fmla="*/ 2147483647 w 69"/>
            <a:gd name="T31" fmla="*/ 2147483647 h 56"/>
            <a:gd name="T32" fmla="*/ 2147483647 w 69"/>
            <a:gd name="T33" fmla="*/ 2147483647 h 56"/>
            <a:gd name="T34" fmla="*/ 2147483647 w 69"/>
            <a:gd name="T35" fmla="*/ 2147483647 h 56"/>
            <a:gd name="T36" fmla="*/ 2147483647 w 69"/>
            <a:gd name="T37" fmla="*/ 2147483647 h 56"/>
            <a:gd name="T38" fmla="*/ 2147483647 w 69"/>
            <a:gd name="T39" fmla="*/ 2147483647 h 56"/>
            <a:gd name="T40" fmla="*/ 2147483647 w 69"/>
            <a:gd name="T41" fmla="*/ 2147483647 h 56"/>
            <a:gd name="T42" fmla="*/ 2147483647 w 69"/>
            <a:gd name="T43" fmla="*/ 2147483647 h 56"/>
            <a:gd name="T44" fmla="*/ 2147483647 w 69"/>
            <a:gd name="T45" fmla="*/ 2147483647 h 56"/>
            <a:gd name="T46" fmla="*/ 2147483647 w 69"/>
            <a:gd name="T47" fmla="*/ 2147483647 h 56"/>
            <a:gd name="T48" fmla="*/ 2147483647 w 69"/>
            <a:gd name="T49" fmla="*/ 2147483647 h 56"/>
            <a:gd name="T50" fmla="*/ 2147483647 w 69"/>
            <a:gd name="T51" fmla="*/ 2147483647 h 56"/>
            <a:gd name="T52" fmla="*/ 2147483647 w 69"/>
            <a:gd name="T53" fmla="*/ 2147483647 h 56"/>
            <a:gd name="T54" fmla="*/ 2147483647 w 69"/>
            <a:gd name="T55" fmla="*/ 2147483647 h 56"/>
            <a:gd name="T56" fmla="*/ 2147483647 w 69"/>
            <a:gd name="T57" fmla="*/ 2147483647 h 56"/>
            <a:gd name="T58" fmla="*/ 2147483647 w 69"/>
            <a:gd name="T59" fmla="*/ 2147483647 h 56"/>
            <a:gd name="T60" fmla="*/ 2147483647 w 69"/>
            <a:gd name="T61" fmla="*/ 2147483647 h 56"/>
            <a:gd name="T62" fmla="*/ 2147483647 w 69"/>
            <a:gd name="T63" fmla="*/ 2147483647 h 56"/>
            <a:gd name="T64" fmla="*/ 2147483647 w 69"/>
            <a:gd name="T65" fmla="*/ 2147483647 h 56"/>
            <a:gd name="T66" fmla="*/ 2147483647 w 69"/>
            <a:gd name="T67" fmla="*/ 2147483647 h 56"/>
            <a:gd name="T68" fmla="*/ 2147483647 w 69"/>
            <a:gd name="T69" fmla="*/ 2147483647 h 56"/>
            <a:gd name="T70" fmla="*/ 2147483647 w 69"/>
            <a:gd name="T71" fmla="*/ 2147483647 h 56"/>
            <a:gd name="T72" fmla="*/ 2147483647 w 69"/>
            <a:gd name="T73" fmla="*/ 2147483647 h 56"/>
            <a:gd name="T74" fmla="*/ 2147483647 w 69"/>
            <a:gd name="T75" fmla="*/ 2147483647 h 56"/>
            <a:gd name="T76" fmla="*/ 2147483647 w 69"/>
            <a:gd name="T77" fmla="*/ 2147483647 h 56"/>
            <a:gd name="T78" fmla="*/ 2147483647 w 69"/>
            <a:gd name="T79" fmla="*/ 2147483647 h 56"/>
            <a:gd name="T80" fmla="*/ 2147483647 w 69"/>
            <a:gd name="T81" fmla="*/ 2147483647 h 56"/>
            <a:gd name="T82" fmla="*/ 2147483647 w 69"/>
            <a:gd name="T83" fmla="*/ 2147483647 h 56"/>
            <a:gd name="T84" fmla="*/ 2147483647 w 69"/>
            <a:gd name="T85" fmla="*/ 2147483647 h 56"/>
            <a:gd name="T86" fmla="*/ 2147483647 w 69"/>
            <a:gd name="T87" fmla="*/ 2147483647 h 56"/>
            <a:gd name="T88" fmla="*/ 2147483647 w 69"/>
            <a:gd name="T89" fmla="*/ 2147483647 h 56"/>
            <a:gd name="T90" fmla="*/ 2147483647 w 69"/>
            <a:gd name="T91" fmla="*/ 2147483647 h 56"/>
            <a:gd name="T92" fmla="*/ 2147483647 w 69"/>
            <a:gd name="T93" fmla="*/ 2147483647 h 56"/>
            <a:gd name="T94" fmla="*/ 2147483647 w 69"/>
            <a:gd name="T95" fmla="*/ 2147483647 h 56"/>
            <a:gd name="T96" fmla="*/ 2147483647 w 69"/>
            <a:gd name="T97" fmla="*/ 2147483647 h 56"/>
            <a:gd name="T98" fmla="*/ 2147483647 w 69"/>
            <a:gd name="T99" fmla="*/ 2147483647 h 56"/>
            <a:gd name="T100" fmla="*/ 2147483647 w 69"/>
            <a:gd name="T101" fmla="*/ 2147483647 h 56"/>
            <a:gd name="T102" fmla="*/ 2147483647 w 69"/>
            <a:gd name="T103" fmla="*/ 2147483647 h 5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9"/>
            <a:gd name="T157" fmla="*/ 0 h 56"/>
            <a:gd name="T158" fmla="*/ 69 w 69"/>
            <a:gd name="T159" fmla="*/ 56 h 5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9" h="56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9525</xdr:rowOff>
    </xdr:from>
    <xdr:to>
      <xdr:col>2</xdr:col>
      <xdr:colOff>504825</xdr:colOff>
      <xdr:row>17</xdr:row>
      <xdr:rowOff>66675</xdr:rowOff>
    </xdr:to>
    <xdr:sp macro="modRegionSelect.Region_Click" textlink="">
      <xdr:nvSpPr>
        <xdr:cNvPr id="454670" name="ShapeReg_84"/>
        <xdr:cNvSpPr>
          <a:spLocks/>
        </xdr:cNvSpPr>
      </xdr:nvSpPr>
      <xdr:spPr bwMode="auto">
        <a:xfrm>
          <a:off x="1066800" y="2724150"/>
          <a:ext cx="257175" cy="219075"/>
        </a:xfrm>
        <a:custGeom>
          <a:avLst/>
          <a:gdLst>
            <a:gd name="T0" fmla="*/ 2147483647 w 27"/>
            <a:gd name="T1" fmla="*/ 2147483647 h 23"/>
            <a:gd name="T2" fmla="*/ 2147483647 w 27"/>
            <a:gd name="T3" fmla="*/ 0 h 23"/>
            <a:gd name="T4" fmla="*/ 2147483647 w 27"/>
            <a:gd name="T5" fmla="*/ 0 h 23"/>
            <a:gd name="T6" fmla="*/ 2147483647 w 27"/>
            <a:gd name="T7" fmla="*/ 0 h 23"/>
            <a:gd name="T8" fmla="*/ 2147483647 w 27"/>
            <a:gd name="T9" fmla="*/ 2147483647 h 23"/>
            <a:gd name="T10" fmla="*/ 2147483647 w 27"/>
            <a:gd name="T11" fmla="*/ 2147483647 h 23"/>
            <a:gd name="T12" fmla="*/ 2147483647 w 27"/>
            <a:gd name="T13" fmla="*/ 2147483647 h 23"/>
            <a:gd name="T14" fmla="*/ 2147483647 w 27"/>
            <a:gd name="T15" fmla="*/ 2147483647 h 23"/>
            <a:gd name="T16" fmla="*/ 2147483647 w 27"/>
            <a:gd name="T17" fmla="*/ 2147483647 h 23"/>
            <a:gd name="T18" fmla="*/ 2147483647 w 27"/>
            <a:gd name="T19" fmla="*/ 2147483647 h 23"/>
            <a:gd name="T20" fmla="*/ 2147483647 w 27"/>
            <a:gd name="T21" fmla="*/ 2147483647 h 23"/>
            <a:gd name="T22" fmla="*/ 2147483647 w 27"/>
            <a:gd name="T23" fmla="*/ 2147483647 h 23"/>
            <a:gd name="T24" fmla="*/ 2147483647 w 27"/>
            <a:gd name="T25" fmla="*/ 2147483647 h 23"/>
            <a:gd name="T26" fmla="*/ 2147483647 w 27"/>
            <a:gd name="T27" fmla="*/ 2147483647 h 23"/>
            <a:gd name="T28" fmla="*/ 2147483647 w 27"/>
            <a:gd name="T29" fmla="*/ 2147483647 h 23"/>
            <a:gd name="T30" fmla="*/ 2147483647 w 27"/>
            <a:gd name="T31" fmla="*/ 2147483647 h 23"/>
            <a:gd name="T32" fmla="*/ 2147483647 w 27"/>
            <a:gd name="T33" fmla="*/ 2147483647 h 23"/>
            <a:gd name="T34" fmla="*/ 2147483647 w 27"/>
            <a:gd name="T35" fmla="*/ 2147483647 h 23"/>
            <a:gd name="T36" fmla="*/ 2147483647 w 27"/>
            <a:gd name="T37" fmla="*/ 2147483647 h 23"/>
            <a:gd name="T38" fmla="*/ 2147483647 w 27"/>
            <a:gd name="T39" fmla="*/ 2147483647 h 23"/>
            <a:gd name="T40" fmla="*/ 2147483647 w 27"/>
            <a:gd name="T41" fmla="*/ 2147483647 h 23"/>
            <a:gd name="T42" fmla="*/ 2147483647 w 27"/>
            <a:gd name="T43" fmla="*/ 2147483647 h 23"/>
            <a:gd name="T44" fmla="*/ 2147483647 w 27"/>
            <a:gd name="T45" fmla="*/ 2147483647 h 23"/>
            <a:gd name="T46" fmla="*/ 2147483647 w 27"/>
            <a:gd name="T47" fmla="*/ 2147483647 h 23"/>
            <a:gd name="T48" fmla="*/ 2147483647 w 27"/>
            <a:gd name="T49" fmla="*/ 2147483647 h 23"/>
            <a:gd name="T50" fmla="*/ 0 w 27"/>
            <a:gd name="T51" fmla="*/ 2147483647 h 23"/>
            <a:gd name="T52" fmla="*/ 0 w 27"/>
            <a:gd name="T53" fmla="*/ 2147483647 h 23"/>
            <a:gd name="T54" fmla="*/ 2147483647 w 27"/>
            <a:gd name="T55" fmla="*/ 2147483647 h 23"/>
            <a:gd name="T56" fmla="*/ 2147483647 w 27"/>
            <a:gd name="T57" fmla="*/ 2147483647 h 23"/>
            <a:gd name="T58" fmla="*/ 2147483647 w 27"/>
            <a:gd name="T59" fmla="*/ 2147483647 h 23"/>
            <a:gd name="T60" fmla="*/ 2147483647 w 27"/>
            <a:gd name="T61" fmla="*/ 2147483647 h 23"/>
            <a:gd name="T62" fmla="*/ 2147483647 w 27"/>
            <a:gd name="T63" fmla="*/ 2147483647 h 23"/>
            <a:gd name="T64" fmla="*/ 2147483647 w 27"/>
            <a:gd name="T65" fmla="*/ 2147483647 h 23"/>
            <a:gd name="T66" fmla="*/ 2147483647 w 27"/>
            <a:gd name="T67" fmla="*/ 2147483647 h 23"/>
            <a:gd name="T68" fmla="*/ 2147483647 w 27"/>
            <a:gd name="T69" fmla="*/ 2147483647 h 23"/>
            <a:gd name="T70" fmla="*/ 2147483647 w 27"/>
            <a:gd name="T71" fmla="*/ 2147483647 h 23"/>
            <a:gd name="T72" fmla="*/ 2147483647 w 27"/>
            <a:gd name="T73" fmla="*/ 2147483647 h 23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27"/>
            <a:gd name="T112" fmla="*/ 0 h 23"/>
            <a:gd name="T113" fmla="*/ 27 w 27"/>
            <a:gd name="T114" fmla="*/ 23 h 23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27" h="23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16</xdr:row>
      <xdr:rowOff>114300</xdr:rowOff>
    </xdr:from>
    <xdr:to>
      <xdr:col>3</xdr:col>
      <xdr:colOff>238125</xdr:colOff>
      <xdr:row>18</xdr:row>
      <xdr:rowOff>38100</xdr:rowOff>
    </xdr:to>
    <xdr:sp macro="modRegionSelect.Region_Click" textlink="">
      <xdr:nvSpPr>
        <xdr:cNvPr id="454671" name="ShapeReg_25"/>
        <xdr:cNvSpPr>
          <a:spLocks/>
        </xdr:cNvSpPr>
      </xdr:nvSpPr>
      <xdr:spPr bwMode="auto">
        <a:xfrm>
          <a:off x="1219200" y="2828925"/>
          <a:ext cx="447675" cy="247650"/>
        </a:xfrm>
        <a:custGeom>
          <a:avLst/>
          <a:gdLst>
            <a:gd name="T0" fmla="*/ 2147483647 w 47"/>
            <a:gd name="T1" fmla="*/ 2147483647 h 26"/>
            <a:gd name="T2" fmla="*/ 2147483647 w 47"/>
            <a:gd name="T3" fmla="*/ 2147483647 h 26"/>
            <a:gd name="T4" fmla="*/ 2147483647 w 47"/>
            <a:gd name="T5" fmla="*/ 2147483647 h 26"/>
            <a:gd name="T6" fmla="*/ 2147483647 w 47"/>
            <a:gd name="T7" fmla="*/ 2147483647 h 26"/>
            <a:gd name="T8" fmla="*/ 2147483647 w 47"/>
            <a:gd name="T9" fmla="*/ 2147483647 h 26"/>
            <a:gd name="T10" fmla="*/ 2147483647 w 47"/>
            <a:gd name="T11" fmla="*/ 2147483647 h 26"/>
            <a:gd name="T12" fmla="*/ 2147483647 w 47"/>
            <a:gd name="T13" fmla="*/ 2147483647 h 26"/>
            <a:gd name="T14" fmla="*/ 2147483647 w 47"/>
            <a:gd name="T15" fmla="*/ 2147483647 h 26"/>
            <a:gd name="T16" fmla="*/ 2147483647 w 47"/>
            <a:gd name="T17" fmla="*/ 2147483647 h 26"/>
            <a:gd name="T18" fmla="*/ 2147483647 w 47"/>
            <a:gd name="T19" fmla="*/ 2147483647 h 26"/>
            <a:gd name="T20" fmla="*/ 2147483647 w 47"/>
            <a:gd name="T21" fmla="*/ 2147483647 h 26"/>
            <a:gd name="T22" fmla="*/ 2147483647 w 47"/>
            <a:gd name="T23" fmla="*/ 0 h 26"/>
            <a:gd name="T24" fmla="*/ 2147483647 w 47"/>
            <a:gd name="T25" fmla="*/ 2147483647 h 26"/>
            <a:gd name="T26" fmla="*/ 2147483647 w 47"/>
            <a:gd name="T27" fmla="*/ 0 h 26"/>
            <a:gd name="T28" fmla="*/ 2147483647 w 47"/>
            <a:gd name="T29" fmla="*/ 2147483647 h 26"/>
            <a:gd name="T30" fmla="*/ 2147483647 w 47"/>
            <a:gd name="T31" fmla="*/ 2147483647 h 26"/>
            <a:gd name="T32" fmla="*/ 2147483647 w 47"/>
            <a:gd name="T33" fmla="*/ 2147483647 h 26"/>
            <a:gd name="T34" fmla="*/ 2147483647 w 47"/>
            <a:gd name="T35" fmla="*/ 2147483647 h 26"/>
            <a:gd name="T36" fmla="*/ 2147483647 w 47"/>
            <a:gd name="T37" fmla="*/ 2147483647 h 26"/>
            <a:gd name="T38" fmla="*/ 2147483647 w 47"/>
            <a:gd name="T39" fmla="*/ 2147483647 h 26"/>
            <a:gd name="T40" fmla="*/ 2147483647 w 47"/>
            <a:gd name="T41" fmla="*/ 2147483647 h 26"/>
            <a:gd name="T42" fmla="*/ 2147483647 w 47"/>
            <a:gd name="T43" fmla="*/ 2147483647 h 26"/>
            <a:gd name="T44" fmla="*/ 0 w 47"/>
            <a:gd name="T45" fmla="*/ 2147483647 h 26"/>
            <a:gd name="T46" fmla="*/ 2147483647 w 47"/>
            <a:gd name="T47" fmla="*/ 2147483647 h 26"/>
            <a:gd name="T48" fmla="*/ 2147483647 w 47"/>
            <a:gd name="T49" fmla="*/ 2147483647 h 26"/>
            <a:gd name="T50" fmla="*/ 2147483647 w 47"/>
            <a:gd name="T51" fmla="*/ 2147483647 h 26"/>
            <a:gd name="T52" fmla="*/ 2147483647 w 47"/>
            <a:gd name="T53" fmla="*/ 2147483647 h 26"/>
            <a:gd name="T54" fmla="*/ 2147483647 w 47"/>
            <a:gd name="T55" fmla="*/ 2147483647 h 26"/>
            <a:gd name="T56" fmla="*/ 2147483647 w 47"/>
            <a:gd name="T57" fmla="*/ 2147483647 h 26"/>
            <a:gd name="T58" fmla="*/ 2147483647 w 47"/>
            <a:gd name="T59" fmla="*/ 2147483647 h 26"/>
            <a:gd name="T60" fmla="*/ 2147483647 w 47"/>
            <a:gd name="T61" fmla="*/ 2147483647 h 26"/>
            <a:gd name="T62" fmla="*/ 2147483647 w 47"/>
            <a:gd name="T63" fmla="*/ 2147483647 h 26"/>
            <a:gd name="T64" fmla="*/ 2147483647 w 47"/>
            <a:gd name="T65" fmla="*/ 2147483647 h 26"/>
            <a:gd name="T66" fmla="*/ 2147483647 w 47"/>
            <a:gd name="T67" fmla="*/ 2147483647 h 26"/>
            <a:gd name="T68" fmla="*/ 2147483647 w 47"/>
            <a:gd name="T69" fmla="*/ 2147483647 h 26"/>
            <a:gd name="T70" fmla="*/ 2147483647 w 47"/>
            <a:gd name="T71" fmla="*/ 2147483647 h 26"/>
            <a:gd name="T72" fmla="*/ 2147483647 w 47"/>
            <a:gd name="T73" fmla="*/ 2147483647 h 26"/>
            <a:gd name="T74" fmla="*/ 2147483647 w 47"/>
            <a:gd name="T75" fmla="*/ 2147483647 h 26"/>
            <a:gd name="T76" fmla="*/ 2147483647 w 47"/>
            <a:gd name="T77" fmla="*/ 2147483647 h 26"/>
            <a:gd name="T78" fmla="*/ 2147483647 w 47"/>
            <a:gd name="T79" fmla="*/ 2147483647 h 26"/>
            <a:gd name="T80" fmla="*/ 2147483647 w 47"/>
            <a:gd name="T81" fmla="*/ 2147483647 h 26"/>
            <a:gd name="T82" fmla="*/ 2147483647 w 47"/>
            <a:gd name="T83" fmla="*/ 2147483647 h 26"/>
            <a:gd name="T84" fmla="*/ 2147483647 w 47"/>
            <a:gd name="T85" fmla="*/ 2147483647 h 26"/>
            <a:gd name="T86" fmla="*/ 2147483647 w 47"/>
            <a:gd name="T87" fmla="*/ 2147483647 h 26"/>
            <a:gd name="T88" fmla="*/ 2147483647 w 47"/>
            <a:gd name="T89" fmla="*/ 2147483647 h 26"/>
            <a:gd name="T90" fmla="*/ 2147483647 w 47"/>
            <a:gd name="T91" fmla="*/ 2147483647 h 26"/>
            <a:gd name="T92" fmla="*/ 2147483647 w 47"/>
            <a:gd name="T93" fmla="*/ 2147483647 h 26"/>
            <a:gd name="T94" fmla="*/ 2147483647 w 47"/>
            <a:gd name="T95" fmla="*/ 2147483647 h 2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47"/>
            <a:gd name="T145" fmla="*/ 0 h 26"/>
            <a:gd name="T146" fmla="*/ 47 w 47"/>
            <a:gd name="T147" fmla="*/ 26 h 26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47" h="26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314325</xdr:colOff>
      <xdr:row>17</xdr:row>
      <xdr:rowOff>38100</xdr:rowOff>
    </xdr:from>
    <xdr:to>
      <xdr:col>2</xdr:col>
      <xdr:colOff>552450</xdr:colOff>
      <xdr:row>18</xdr:row>
      <xdr:rowOff>95250</xdr:rowOff>
    </xdr:to>
    <xdr:sp macro="modRegionSelect.Region_Click" textlink="">
      <xdr:nvSpPr>
        <xdr:cNvPr id="454672" name="ShapeReg_16"/>
        <xdr:cNvSpPr>
          <a:spLocks/>
        </xdr:cNvSpPr>
      </xdr:nvSpPr>
      <xdr:spPr bwMode="auto">
        <a:xfrm>
          <a:off x="1133475" y="2914650"/>
          <a:ext cx="238125" cy="219075"/>
        </a:xfrm>
        <a:custGeom>
          <a:avLst/>
          <a:gdLst>
            <a:gd name="T0" fmla="*/ 0 w 25"/>
            <a:gd name="T1" fmla="*/ 2147483647 h 23"/>
            <a:gd name="T2" fmla="*/ 2147483647 w 25"/>
            <a:gd name="T3" fmla="*/ 0 h 23"/>
            <a:gd name="T4" fmla="*/ 2147483647 w 25"/>
            <a:gd name="T5" fmla="*/ 0 h 23"/>
            <a:gd name="T6" fmla="*/ 2147483647 w 25"/>
            <a:gd name="T7" fmla="*/ 2147483647 h 23"/>
            <a:gd name="T8" fmla="*/ 2147483647 w 25"/>
            <a:gd name="T9" fmla="*/ 2147483647 h 23"/>
            <a:gd name="T10" fmla="*/ 2147483647 w 25"/>
            <a:gd name="T11" fmla="*/ 2147483647 h 23"/>
            <a:gd name="T12" fmla="*/ 2147483647 w 25"/>
            <a:gd name="T13" fmla="*/ 2147483647 h 23"/>
            <a:gd name="T14" fmla="*/ 2147483647 w 25"/>
            <a:gd name="T15" fmla="*/ 2147483647 h 23"/>
            <a:gd name="T16" fmla="*/ 2147483647 w 25"/>
            <a:gd name="T17" fmla="*/ 2147483647 h 23"/>
            <a:gd name="T18" fmla="*/ 2147483647 w 25"/>
            <a:gd name="T19" fmla="*/ 2147483647 h 23"/>
            <a:gd name="T20" fmla="*/ 2147483647 w 25"/>
            <a:gd name="T21" fmla="*/ 2147483647 h 23"/>
            <a:gd name="T22" fmla="*/ 2147483647 w 25"/>
            <a:gd name="T23" fmla="*/ 2147483647 h 23"/>
            <a:gd name="T24" fmla="*/ 2147483647 w 25"/>
            <a:gd name="T25" fmla="*/ 2147483647 h 23"/>
            <a:gd name="T26" fmla="*/ 2147483647 w 25"/>
            <a:gd name="T27" fmla="*/ 2147483647 h 23"/>
            <a:gd name="T28" fmla="*/ 2147483647 w 25"/>
            <a:gd name="T29" fmla="*/ 2147483647 h 23"/>
            <a:gd name="T30" fmla="*/ 2147483647 w 25"/>
            <a:gd name="T31" fmla="*/ 2147483647 h 23"/>
            <a:gd name="T32" fmla="*/ 2147483647 w 25"/>
            <a:gd name="T33" fmla="*/ 2147483647 h 23"/>
            <a:gd name="T34" fmla="*/ 2147483647 w 25"/>
            <a:gd name="T35" fmla="*/ 2147483647 h 23"/>
            <a:gd name="T36" fmla="*/ 2147483647 w 25"/>
            <a:gd name="T37" fmla="*/ 2147483647 h 23"/>
            <a:gd name="T38" fmla="*/ 2147483647 w 25"/>
            <a:gd name="T39" fmla="*/ 2147483647 h 23"/>
            <a:gd name="T40" fmla="*/ 2147483647 w 25"/>
            <a:gd name="T41" fmla="*/ 2147483647 h 23"/>
            <a:gd name="T42" fmla="*/ 2147483647 w 25"/>
            <a:gd name="T43" fmla="*/ 2147483647 h 23"/>
            <a:gd name="T44" fmla="*/ 2147483647 w 25"/>
            <a:gd name="T45" fmla="*/ 2147483647 h 23"/>
            <a:gd name="T46" fmla="*/ 2147483647 w 25"/>
            <a:gd name="T47" fmla="*/ 2147483647 h 23"/>
            <a:gd name="T48" fmla="*/ 2147483647 w 25"/>
            <a:gd name="T49" fmla="*/ 2147483647 h 23"/>
            <a:gd name="T50" fmla="*/ 2147483647 w 25"/>
            <a:gd name="T51" fmla="*/ 2147483647 h 23"/>
            <a:gd name="T52" fmla="*/ 2147483647 w 25"/>
            <a:gd name="T53" fmla="*/ 2147483647 h 23"/>
            <a:gd name="T54" fmla="*/ 2147483647 w 25"/>
            <a:gd name="T55" fmla="*/ 2147483647 h 23"/>
            <a:gd name="T56" fmla="*/ 2147483647 w 25"/>
            <a:gd name="T57" fmla="*/ 2147483647 h 23"/>
            <a:gd name="T58" fmla="*/ 0 w 25"/>
            <a:gd name="T59" fmla="*/ 2147483647 h 23"/>
            <a:gd name="T60" fmla="*/ 0 w 25"/>
            <a:gd name="T61" fmla="*/ 2147483647 h 23"/>
            <a:gd name="T62" fmla="*/ 2147483647 w 25"/>
            <a:gd name="T63" fmla="*/ 2147483647 h 23"/>
            <a:gd name="T64" fmla="*/ 0 w 25"/>
            <a:gd name="T65" fmla="*/ 2147483647 h 2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25"/>
            <a:gd name="T100" fmla="*/ 0 h 23"/>
            <a:gd name="T101" fmla="*/ 25 w 25"/>
            <a:gd name="T102" fmla="*/ 23 h 23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25" h="23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209550</xdr:colOff>
      <xdr:row>17</xdr:row>
      <xdr:rowOff>28575</xdr:rowOff>
    </xdr:from>
    <xdr:to>
      <xdr:col>2</xdr:col>
      <xdr:colOff>400050</xdr:colOff>
      <xdr:row>18</xdr:row>
      <xdr:rowOff>133350</xdr:rowOff>
    </xdr:to>
    <xdr:sp macro="modRegionSelect.Region_Click" textlink="">
      <xdr:nvSpPr>
        <xdr:cNvPr id="454673" name="ShapeReg_7"/>
        <xdr:cNvSpPr>
          <a:spLocks/>
        </xdr:cNvSpPr>
      </xdr:nvSpPr>
      <xdr:spPr bwMode="auto">
        <a:xfrm>
          <a:off x="1028700" y="2905125"/>
          <a:ext cx="190500" cy="266700"/>
        </a:xfrm>
        <a:custGeom>
          <a:avLst/>
          <a:gdLst>
            <a:gd name="T0" fmla="*/ 2147483647 w 20"/>
            <a:gd name="T1" fmla="*/ 2147483647 h 28"/>
            <a:gd name="T2" fmla="*/ 2147483647 w 20"/>
            <a:gd name="T3" fmla="*/ 2147483647 h 28"/>
            <a:gd name="T4" fmla="*/ 2147483647 w 20"/>
            <a:gd name="T5" fmla="*/ 2147483647 h 28"/>
            <a:gd name="T6" fmla="*/ 2147483647 w 20"/>
            <a:gd name="T7" fmla="*/ 2147483647 h 28"/>
            <a:gd name="T8" fmla="*/ 2147483647 w 20"/>
            <a:gd name="T9" fmla="*/ 2147483647 h 28"/>
            <a:gd name="T10" fmla="*/ 2147483647 w 20"/>
            <a:gd name="T11" fmla="*/ 2147483647 h 28"/>
            <a:gd name="T12" fmla="*/ 2147483647 w 20"/>
            <a:gd name="T13" fmla="*/ 2147483647 h 28"/>
            <a:gd name="T14" fmla="*/ 2147483647 w 20"/>
            <a:gd name="T15" fmla="*/ 2147483647 h 28"/>
            <a:gd name="T16" fmla="*/ 2147483647 w 20"/>
            <a:gd name="T17" fmla="*/ 2147483647 h 28"/>
            <a:gd name="T18" fmla="*/ 2147483647 w 20"/>
            <a:gd name="T19" fmla="*/ 2147483647 h 28"/>
            <a:gd name="T20" fmla="*/ 2147483647 w 20"/>
            <a:gd name="T21" fmla="*/ 2147483647 h 28"/>
            <a:gd name="T22" fmla="*/ 2147483647 w 20"/>
            <a:gd name="T23" fmla="*/ 2147483647 h 28"/>
            <a:gd name="T24" fmla="*/ 2147483647 w 20"/>
            <a:gd name="T25" fmla="*/ 2147483647 h 28"/>
            <a:gd name="T26" fmla="*/ 2147483647 w 20"/>
            <a:gd name="T27" fmla="*/ 2147483647 h 28"/>
            <a:gd name="T28" fmla="*/ 2147483647 w 20"/>
            <a:gd name="T29" fmla="*/ 2147483647 h 28"/>
            <a:gd name="T30" fmla="*/ 2147483647 w 20"/>
            <a:gd name="T31" fmla="*/ 2147483647 h 28"/>
            <a:gd name="T32" fmla="*/ 2147483647 w 20"/>
            <a:gd name="T33" fmla="*/ 2147483647 h 28"/>
            <a:gd name="T34" fmla="*/ 2147483647 w 20"/>
            <a:gd name="T35" fmla="*/ 2147483647 h 28"/>
            <a:gd name="T36" fmla="*/ 2147483647 w 20"/>
            <a:gd name="T37" fmla="*/ 2147483647 h 28"/>
            <a:gd name="T38" fmla="*/ 2147483647 w 20"/>
            <a:gd name="T39" fmla="*/ 2147483647 h 28"/>
            <a:gd name="T40" fmla="*/ 2147483647 w 20"/>
            <a:gd name="T41" fmla="*/ 2147483647 h 28"/>
            <a:gd name="T42" fmla="*/ 2147483647 w 20"/>
            <a:gd name="T43" fmla="*/ 2147483647 h 28"/>
            <a:gd name="T44" fmla="*/ 2147483647 w 20"/>
            <a:gd name="T45" fmla="*/ 2147483647 h 28"/>
            <a:gd name="T46" fmla="*/ 2147483647 w 20"/>
            <a:gd name="T47" fmla="*/ 2147483647 h 28"/>
            <a:gd name="T48" fmla="*/ 2147483647 w 20"/>
            <a:gd name="T49" fmla="*/ 2147483647 h 28"/>
            <a:gd name="T50" fmla="*/ 2147483647 w 20"/>
            <a:gd name="T51" fmla="*/ 2147483647 h 28"/>
            <a:gd name="T52" fmla="*/ 2147483647 w 20"/>
            <a:gd name="T53" fmla="*/ 2147483647 h 28"/>
            <a:gd name="T54" fmla="*/ 2147483647 w 20"/>
            <a:gd name="T55" fmla="*/ 2147483647 h 28"/>
            <a:gd name="T56" fmla="*/ 2147483647 w 20"/>
            <a:gd name="T57" fmla="*/ 2147483647 h 28"/>
            <a:gd name="T58" fmla="*/ 2147483647 w 20"/>
            <a:gd name="T59" fmla="*/ 2147483647 h 28"/>
            <a:gd name="T60" fmla="*/ 0 w 20"/>
            <a:gd name="T61" fmla="*/ 2147483647 h 28"/>
            <a:gd name="T62" fmla="*/ 2147483647 w 20"/>
            <a:gd name="T63" fmla="*/ 2147483647 h 28"/>
            <a:gd name="T64" fmla="*/ 2147483647 w 20"/>
            <a:gd name="T65" fmla="*/ 2147483647 h 28"/>
            <a:gd name="T66" fmla="*/ 2147483647 w 20"/>
            <a:gd name="T67" fmla="*/ 2147483647 h 28"/>
            <a:gd name="T68" fmla="*/ 2147483647 w 20"/>
            <a:gd name="T69" fmla="*/ 2147483647 h 28"/>
            <a:gd name="T70" fmla="*/ 2147483647 w 20"/>
            <a:gd name="T71" fmla="*/ 0 h 28"/>
            <a:gd name="T72" fmla="*/ 2147483647 w 20"/>
            <a:gd name="T73" fmla="*/ 2147483647 h 28"/>
            <a:gd name="T74" fmla="*/ 2147483647 w 20"/>
            <a:gd name="T75" fmla="*/ 2147483647 h 28"/>
            <a:gd name="T76" fmla="*/ 2147483647 w 20"/>
            <a:gd name="T77" fmla="*/ 2147483647 h 28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0"/>
            <a:gd name="T118" fmla="*/ 0 h 28"/>
            <a:gd name="T119" fmla="*/ 20 w 20"/>
            <a:gd name="T120" fmla="*/ 28 h 28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0" h="28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504825</xdr:colOff>
      <xdr:row>19</xdr:row>
      <xdr:rowOff>57150</xdr:rowOff>
    </xdr:from>
    <xdr:to>
      <xdr:col>3</xdr:col>
      <xdr:colOff>66675</xdr:colOff>
      <xdr:row>20</xdr:row>
      <xdr:rowOff>47625</xdr:rowOff>
    </xdr:to>
    <xdr:sp macro="modRegionSelect.Region_Click" textlink="">
      <xdr:nvSpPr>
        <xdr:cNvPr id="454674" name="ShapeReg_81"/>
        <xdr:cNvSpPr>
          <a:spLocks/>
        </xdr:cNvSpPr>
      </xdr:nvSpPr>
      <xdr:spPr bwMode="auto">
        <a:xfrm>
          <a:off x="1323975" y="3257550"/>
          <a:ext cx="171450" cy="152400"/>
        </a:xfrm>
        <a:custGeom>
          <a:avLst/>
          <a:gdLst>
            <a:gd name="T0" fmla="*/ 2147483647 w 18"/>
            <a:gd name="T1" fmla="*/ 2147483647 h 16"/>
            <a:gd name="T2" fmla="*/ 2147483647 w 18"/>
            <a:gd name="T3" fmla="*/ 2147483647 h 16"/>
            <a:gd name="T4" fmla="*/ 2147483647 w 18"/>
            <a:gd name="T5" fmla="*/ 2147483647 h 16"/>
            <a:gd name="T6" fmla="*/ 2147483647 w 18"/>
            <a:gd name="T7" fmla="*/ 2147483647 h 16"/>
            <a:gd name="T8" fmla="*/ 2147483647 w 18"/>
            <a:gd name="T9" fmla="*/ 2147483647 h 16"/>
            <a:gd name="T10" fmla="*/ 2147483647 w 18"/>
            <a:gd name="T11" fmla="*/ 0 h 16"/>
            <a:gd name="T12" fmla="*/ 2147483647 w 18"/>
            <a:gd name="T13" fmla="*/ 2147483647 h 16"/>
            <a:gd name="T14" fmla="*/ 2147483647 w 18"/>
            <a:gd name="T15" fmla="*/ 2147483647 h 16"/>
            <a:gd name="T16" fmla="*/ 2147483647 w 18"/>
            <a:gd name="T17" fmla="*/ 2147483647 h 16"/>
            <a:gd name="T18" fmla="*/ 2147483647 w 18"/>
            <a:gd name="T19" fmla="*/ 2147483647 h 16"/>
            <a:gd name="T20" fmla="*/ 2147483647 w 18"/>
            <a:gd name="T21" fmla="*/ 2147483647 h 16"/>
            <a:gd name="T22" fmla="*/ 2147483647 w 18"/>
            <a:gd name="T23" fmla="*/ 2147483647 h 16"/>
            <a:gd name="T24" fmla="*/ 2147483647 w 18"/>
            <a:gd name="T25" fmla="*/ 2147483647 h 16"/>
            <a:gd name="T26" fmla="*/ 2147483647 w 18"/>
            <a:gd name="T27" fmla="*/ 2147483647 h 16"/>
            <a:gd name="T28" fmla="*/ 2147483647 w 18"/>
            <a:gd name="T29" fmla="*/ 2147483647 h 16"/>
            <a:gd name="T30" fmla="*/ 2147483647 w 18"/>
            <a:gd name="T31" fmla="*/ 2147483647 h 16"/>
            <a:gd name="T32" fmla="*/ 2147483647 w 18"/>
            <a:gd name="T33" fmla="*/ 2147483647 h 16"/>
            <a:gd name="T34" fmla="*/ 2147483647 w 18"/>
            <a:gd name="T35" fmla="*/ 2147483647 h 16"/>
            <a:gd name="T36" fmla="*/ 2147483647 w 18"/>
            <a:gd name="T37" fmla="*/ 2147483647 h 16"/>
            <a:gd name="T38" fmla="*/ 0 w 18"/>
            <a:gd name="T39" fmla="*/ 2147483647 h 16"/>
            <a:gd name="T40" fmla="*/ 2147483647 w 18"/>
            <a:gd name="T41" fmla="*/ 2147483647 h 1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8"/>
            <a:gd name="T64" fmla="*/ 0 h 16"/>
            <a:gd name="T65" fmla="*/ 18 w 18"/>
            <a:gd name="T66" fmla="*/ 16 h 1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8" h="16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</xdr:row>
      <xdr:rowOff>123825</xdr:rowOff>
    </xdr:from>
    <xdr:to>
      <xdr:col>3</xdr:col>
      <xdr:colOff>581025</xdr:colOff>
      <xdr:row>20</xdr:row>
      <xdr:rowOff>47625</xdr:rowOff>
    </xdr:to>
    <xdr:sp macro="modRegionSelect.Region_Click" textlink="">
      <xdr:nvSpPr>
        <xdr:cNvPr id="454675" name="ShapeReg_24"/>
        <xdr:cNvSpPr>
          <a:spLocks/>
        </xdr:cNvSpPr>
      </xdr:nvSpPr>
      <xdr:spPr bwMode="auto">
        <a:xfrm>
          <a:off x="1476375" y="2838450"/>
          <a:ext cx="533400" cy="571500"/>
        </a:xfrm>
        <a:custGeom>
          <a:avLst/>
          <a:gdLst>
            <a:gd name="T0" fmla="*/ 2147483647 w 56"/>
            <a:gd name="T1" fmla="*/ 2147483647 h 60"/>
            <a:gd name="T2" fmla="*/ 2147483647 w 56"/>
            <a:gd name="T3" fmla="*/ 2147483647 h 60"/>
            <a:gd name="T4" fmla="*/ 2147483647 w 56"/>
            <a:gd name="T5" fmla="*/ 2147483647 h 60"/>
            <a:gd name="T6" fmla="*/ 2147483647 w 56"/>
            <a:gd name="T7" fmla="*/ 2147483647 h 60"/>
            <a:gd name="T8" fmla="*/ 2147483647 w 56"/>
            <a:gd name="T9" fmla="*/ 2147483647 h 60"/>
            <a:gd name="T10" fmla="*/ 2147483647 w 56"/>
            <a:gd name="T11" fmla="*/ 2147483647 h 60"/>
            <a:gd name="T12" fmla="*/ 2147483647 w 56"/>
            <a:gd name="T13" fmla="*/ 2147483647 h 60"/>
            <a:gd name="T14" fmla="*/ 2147483647 w 56"/>
            <a:gd name="T15" fmla="*/ 2147483647 h 60"/>
            <a:gd name="T16" fmla="*/ 2147483647 w 56"/>
            <a:gd name="T17" fmla="*/ 2147483647 h 60"/>
            <a:gd name="T18" fmla="*/ 2147483647 w 56"/>
            <a:gd name="T19" fmla="*/ 2147483647 h 60"/>
            <a:gd name="T20" fmla="*/ 2147483647 w 56"/>
            <a:gd name="T21" fmla="*/ 2147483647 h 60"/>
            <a:gd name="T22" fmla="*/ 2147483647 w 56"/>
            <a:gd name="T23" fmla="*/ 0 h 60"/>
            <a:gd name="T24" fmla="*/ 2147483647 w 56"/>
            <a:gd name="T25" fmla="*/ 2147483647 h 60"/>
            <a:gd name="T26" fmla="*/ 2147483647 w 56"/>
            <a:gd name="T27" fmla="*/ 2147483647 h 60"/>
            <a:gd name="T28" fmla="*/ 2147483647 w 56"/>
            <a:gd name="T29" fmla="*/ 2147483647 h 60"/>
            <a:gd name="T30" fmla="*/ 2147483647 w 56"/>
            <a:gd name="T31" fmla="*/ 2147483647 h 60"/>
            <a:gd name="T32" fmla="*/ 2147483647 w 56"/>
            <a:gd name="T33" fmla="*/ 2147483647 h 60"/>
            <a:gd name="T34" fmla="*/ 2147483647 w 56"/>
            <a:gd name="T35" fmla="*/ 2147483647 h 60"/>
            <a:gd name="T36" fmla="*/ 2147483647 w 56"/>
            <a:gd name="T37" fmla="*/ 2147483647 h 60"/>
            <a:gd name="T38" fmla="*/ 2147483647 w 56"/>
            <a:gd name="T39" fmla="*/ 2147483647 h 60"/>
            <a:gd name="T40" fmla="*/ 2147483647 w 56"/>
            <a:gd name="T41" fmla="*/ 2147483647 h 60"/>
            <a:gd name="T42" fmla="*/ 2147483647 w 56"/>
            <a:gd name="T43" fmla="*/ 2147483647 h 60"/>
            <a:gd name="T44" fmla="*/ 2147483647 w 56"/>
            <a:gd name="T45" fmla="*/ 2147483647 h 60"/>
            <a:gd name="T46" fmla="*/ 2147483647 w 56"/>
            <a:gd name="T47" fmla="*/ 2147483647 h 60"/>
            <a:gd name="T48" fmla="*/ 2147483647 w 56"/>
            <a:gd name="T49" fmla="*/ 2147483647 h 60"/>
            <a:gd name="T50" fmla="*/ 2147483647 w 56"/>
            <a:gd name="T51" fmla="*/ 2147483647 h 60"/>
            <a:gd name="T52" fmla="*/ 2147483647 w 56"/>
            <a:gd name="T53" fmla="*/ 2147483647 h 60"/>
            <a:gd name="T54" fmla="*/ 2147483647 w 56"/>
            <a:gd name="T55" fmla="*/ 2147483647 h 60"/>
            <a:gd name="T56" fmla="*/ 2147483647 w 56"/>
            <a:gd name="T57" fmla="*/ 2147483647 h 60"/>
            <a:gd name="T58" fmla="*/ 2147483647 w 56"/>
            <a:gd name="T59" fmla="*/ 2147483647 h 60"/>
            <a:gd name="T60" fmla="*/ 2147483647 w 56"/>
            <a:gd name="T61" fmla="*/ 2147483647 h 60"/>
            <a:gd name="T62" fmla="*/ 2147483647 w 56"/>
            <a:gd name="T63" fmla="*/ 2147483647 h 60"/>
            <a:gd name="T64" fmla="*/ 2147483647 w 56"/>
            <a:gd name="T65" fmla="*/ 2147483647 h 60"/>
            <a:gd name="T66" fmla="*/ 2147483647 w 56"/>
            <a:gd name="T67" fmla="*/ 2147483647 h 60"/>
            <a:gd name="T68" fmla="*/ 2147483647 w 56"/>
            <a:gd name="T69" fmla="*/ 2147483647 h 60"/>
            <a:gd name="T70" fmla="*/ 2147483647 w 56"/>
            <a:gd name="T71" fmla="*/ 2147483647 h 60"/>
            <a:gd name="T72" fmla="*/ 2147483647 w 56"/>
            <a:gd name="T73" fmla="*/ 2147483647 h 60"/>
            <a:gd name="T74" fmla="*/ 2147483647 w 56"/>
            <a:gd name="T75" fmla="*/ 2147483647 h 60"/>
            <a:gd name="T76" fmla="*/ 2147483647 w 56"/>
            <a:gd name="T77" fmla="*/ 2147483647 h 60"/>
            <a:gd name="T78" fmla="*/ 2147483647 w 56"/>
            <a:gd name="T79" fmla="*/ 2147483647 h 60"/>
            <a:gd name="T80" fmla="*/ 2147483647 w 56"/>
            <a:gd name="T81" fmla="*/ 2147483647 h 60"/>
            <a:gd name="T82" fmla="*/ 2147483647 w 56"/>
            <a:gd name="T83" fmla="*/ 2147483647 h 60"/>
            <a:gd name="T84" fmla="*/ 2147483647 w 56"/>
            <a:gd name="T85" fmla="*/ 2147483647 h 60"/>
            <a:gd name="T86" fmla="*/ 2147483647 w 56"/>
            <a:gd name="T87" fmla="*/ 2147483647 h 60"/>
            <a:gd name="T88" fmla="*/ 2147483647 w 56"/>
            <a:gd name="T89" fmla="*/ 2147483647 h 60"/>
            <a:gd name="T90" fmla="*/ 0 w 56"/>
            <a:gd name="T91" fmla="*/ 2147483647 h 60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6"/>
            <a:gd name="T139" fmla="*/ 0 h 60"/>
            <a:gd name="T140" fmla="*/ 56 w 56"/>
            <a:gd name="T141" fmla="*/ 60 h 60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6" h="60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18</xdr:row>
      <xdr:rowOff>133350</xdr:rowOff>
    </xdr:from>
    <xdr:to>
      <xdr:col>3</xdr:col>
      <xdr:colOff>219075</xdr:colOff>
      <xdr:row>19</xdr:row>
      <xdr:rowOff>152400</xdr:rowOff>
    </xdr:to>
    <xdr:sp macro="modRegionSelect.Region_Click" textlink="">
      <xdr:nvSpPr>
        <xdr:cNvPr id="454676" name="ShapeReg_55"/>
        <xdr:cNvSpPr>
          <a:spLocks/>
        </xdr:cNvSpPr>
      </xdr:nvSpPr>
      <xdr:spPr bwMode="auto">
        <a:xfrm>
          <a:off x="1390650" y="3171825"/>
          <a:ext cx="257175" cy="180975"/>
        </a:xfrm>
        <a:custGeom>
          <a:avLst/>
          <a:gdLst>
            <a:gd name="T0" fmla="*/ 2147483647 w 27"/>
            <a:gd name="T1" fmla="*/ 2147483647 h 19"/>
            <a:gd name="T2" fmla="*/ 2147483647 w 27"/>
            <a:gd name="T3" fmla="*/ 0 h 19"/>
            <a:gd name="T4" fmla="*/ 2147483647 w 27"/>
            <a:gd name="T5" fmla="*/ 2147483647 h 19"/>
            <a:gd name="T6" fmla="*/ 2147483647 w 27"/>
            <a:gd name="T7" fmla="*/ 2147483647 h 19"/>
            <a:gd name="T8" fmla="*/ 2147483647 w 27"/>
            <a:gd name="T9" fmla="*/ 2147483647 h 19"/>
            <a:gd name="T10" fmla="*/ 2147483647 w 27"/>
            <a:gd name="T11" fmla="*/ 2147483647 h 19"/>
            <a:gd name="T12" fmla="*/ 2147483647 w 27"/>
            <a:gd name="T13" fmla="*/ 2147483647 h 19"/>
            <a:gd name="T14" fmla="*/ 2147483647 w 27"/>
            <a:gd name="T15" fmla="*/ 2147483647 h 19"/>
            <a:gd name="T16" fmla="*/ 2147483647 w 27"/>
            <a:gd name="T17" fmla="*/ 2147483647 h 19"/>
            <a:gd name="T18" fmla="*/ 2147483647 w 27"/>
            <a:gd name="T19" fmla="*/ 2147483647 h 19"/>
            <a:gd name="T20" fmla="*/ 2147483647 w 27"/>
            <a:gd name="T21" fmla="*/ 2147483647 h 19"/>
            <a:gd name="T22" fmla="*/ 2147483647 w 27"/>
            <a:gd name="T23" fmla="*/ 2147483647 h 19"/>
            <a:gd name="T24" fmla="*/ 2147483647 w 27"/>
            <a:gd name="T25" fmla="*/ 2147483647 h 19"/>
            <a:gd name="T26" fmla="*/ 2147483647 w 27"/>
            <a:gd name="T27" fmla="*/ 2147483647 h 19"/>
            <a:gd name="T28" fmla="*/ 2147483647 w 27"/>
            <a:gd name="T29" fmla="*/ 2147483647 h 19"/>
            <a:gd name="T30" fmla="*/ 2147483647 w 27"/>
            <a:gd name="T31" fmla="*/ 2147483647 h 19"/>
            <a:gd name="T32" fmla="*/ 2147483647 w 27"/>
            <a:gd name="T33" fmla="*/ 2147483647 h 19"/>
            <a:gd name="T34" fmla="*/ 2147483647 w 27"/>
            <a:gd name="T35" fmla="*/ 2147483647 h 19"/>
            <a:gd name="T36" fmla="*/ 2147483647 w 27"/>
            <a:gd name="T37" fmla="*/ 2147483647 h 19"/>
            <a:gd name="T38" fmla="*/ 2147483647 w 27"/>
            <a:gd name="T39" fmla="*/ 2147483647 h 19"/>
            <a:gd name="T40" fmla="*/ 2147483647 w 27"/>
            <a:gd name="T41" fmla="*/ 2147483647 h 19"/>
            <a:gd name="T42" fmla="*/ 2147483647 w 27"/>
            <a:gd name="T43" fmla="*/ 2147483647 h 19"/>
            <a:gd name="T44" fmla="*/ 2147483647 w 27"/>
            <a:gd name="T45" fmla="*/ 2147483647 h 19"/>
            <a:gd name="T46" fmla="*/ 2147483647 w 27"/>
            <a:gd name="T47" fmla="*/ 2147483647 h 19"/>
            <a:gd name="T48" fmla="*/ 2147483647 w 27"/>
            <a:gd name="T49" fmla="*/ 2147483647 h 19"/>
            <a:gd name="T50" fmla="*/ 2147483647 w 27"/>
            <a:gd name="T51" fmla="*/ 2147483647 h 19"/>
            <a:gd name="T52" fmla="*/ 0 w 27"/>
            <a:gd name="T53" fmla="*/ 2147483647 h 19"/>
            <a:gd name="T54" fmla="*/ 2147483647 w 27"/>
            <a:gd name="T55" fmla="*/ 2147483647 h 19"/>
            <a:gd name="T56" fmla="*/ 2147483647 w 27"/>
            <a:gd name="T57" fmla="*/ 2147483647 h 19"/>
            <a:gd name="T58" fmla="*/ 2147483647 w 27"/>
            <a:gd name="T59" fmla="*/ 2147483647 h 1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27"/>
            <a:gd name="T91" fmla="*/ 0 h 19"/>
            <a:gd name="T92" fmla="*/ 27 w 27"/>
            <a:gd name="T93" fmla="*/ 19 h 1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27" h="19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542925</xdr:colOff>
      <xdr:row>19</xdr:row>
      <xdr:rowOff>123825</xdr:rowOff>
    </xdr:from>
    <xdr:to>
      <xdr:col>3</xdr:col>
      <xdr:colOff>361950</xdr:colOff>
      <xdr:row>21</xdr:row>
      <xdr:rowOff>152400</xdr:rowOff>
    </xdr:to>
    <xdr:sp macro="modRegionSelect.Region_Click" textlink="">
      <xdr:nvSpPr>
        <xdr:cNvPr id="454677" name="ShapeReg_59"/>
        <xdr:cNvSpPr>
          <a:spLocks/>
        </xdr:cNvSpPr>
      </xdr:nvSpPr>
      <xdr:spPr bwMode="auto">
        <a:xfrm>
          <a:off x="1362075" y="3324225"/>
          <a:ext cx="428625" cy="352425"/>
        </a:xfrm>
        <a:custGeom>
          <a:avLst/>
          <a:gdLst>
            <a:gd name="T0" fmla="*/ 2147483647 w 45"/>
            <a:gd name="T1" fmla="*/ 2147483647 h 37"/>
            <a:gd name="T2" fmla="*/ 2147483647 w 45"/>
            <a:gd name="T3" fmla="*/ 2147483647 h 37"/>
            <a:gd name="T4" fmla="*/ 2147483647 w 45"/>
            <a:gd name="T5" fmla="*/ 2147483647 h 37"/>
            <a:gd name="T6" fmla="*/ 2147483647 w 45"/>
            <a:gd name="T7" fmla="*/ 2147483647 h 37"/>
            <a:gd name="T8" fmla="*/ 2147483647 w 45"/>
            <a:gd name="T9" fmla="*/ 2147483647 h 37"/>
            <a:gd name="T10" fmla="*/ 2147483647 w 45"/>
            <a:gd name="T11" fmla="*/ 2147483647 h 37"/>
            <a:gd name="T12" fmla="*/ 2147483647 w 45"/>
            <a:gd name="T13" fmla="*/ 2147483647 h 37"/>
            <a:gd name="T14" fmla="*/ 2147483647 w 45"/>
            <a:gd name="T15" fmla="*/ 2147483647 h 37"/>
            <a:gd name="T16" fmla="*/ 2147483647 w 45"/>
            <a:gd name="T17" fmla="*/ 2147483647 h 37"/>
            <a:gd name="T18" fmla="*/ 2147483647 w 45"/>
            <a:gd name="T19" fmla="*/ 2147483647 h 37"/>
            <a:gd name="T20" fmla="*/ 2147483647 w 45"/>
            <a:gd name="T21" fmla="*/ 2147483647 h 37"/>
            <a:gd name="T22" fmla="*/ 2147483647 w 45"/>
            <a:gd name="T23" fmla="*/ 2147483647 h 37"/>
            <a:gd name="T24" fmla="*/ 2147483647 w 45"/>
            <a:gd name="T25" fmla="*/ 2147483647 h 37"/>
            <a:gd name="T26" fmla="*/ 2147483647 w 45"/>
            <a:gd name="T27" fmla="*/ 2147483647 h 37"/>
            <a:gd name="T28" fmla="*/ 2147483647 w 45"/>
            <a:gd name="T29" fmla="*/ 2147483647 h 37"/>
            <a:gd name="T30" fmla="*/ 2147483647 w 45"/>
            <a:gd name="T31" fmla="*/ 2147483647 h 37"/>
            <a:gd name="T32" fmla="*/ 2147483647 w 45"/>
            <a:gd name="T33" fmla="*/ 2147483647 h 37"/>
            <a:gd name="T34" fmla="*/ 2147483647 w 45"/>
            <a:gd name="T35" fmla="*/ 2147483647 h 37"/>
            <a:gd name="T36" fmla="*/ 2147483647 w 45"/>
            <a:gd name="T37" fmla="*/ 2147483647 h 37"/>
            <a:gd name="T38" fmla="*/ 2147483647 w 45"/>
            <a:gd name="T39" fmla="*/ 2147483647 h 37"/>
            <a:gd name="T40" fmla="*/ 2147483647 w 45"/>
            <a:gd name="T41" fmla="*/ 2147483647 h 37"/>
            <a:gd name="T42" fmla="*/ 2147483647 w 45"/>
            <a:gd name="T43" fmla="*/ 2147483647 h 37"/>
            <a:gd name="T44" fmla="*/ 2147483647 w 45"/>
            <a:gd name="T45" fmla="*/ 2147483647 h 37"/>
            <a:gd name="T46" fmla="*/ 2147483647 w 45"/>
            <a:gd name="T47" fmla="*/ 2147483647 h 37"/>
            <a:gd name="T48" fmla="*/ 2147483647 w 45"/>
            <a:gd name="T49" fmla="*/ 2147483647 h 37"/>
            <a:gd name="T50" fmla="*/ 2147483647 w 45"/>
            <a:gd name="T51" fmla="*/ 2147483647 h 37"/>
            <a:gd name="T52" fmla="*/ 2147483647 w 45"/>
            <a:gd name="T53" fmla="*/ 2147483647 h 37"/>
            <a:gd name="T54" fmla="*/ 2147483647 w 45"/>
            <a:gd name="T55" fmla="*/ 2147483647 h 37"/>
            <a:gd name="T56" fmla="*/ 2147483647 w 45"/>
            <a:gd name="T57" fmla="*/ 2147483647 h 37"/>
            <a:gd name="T58" fmla="*/ 2147483647 w 45"/>
            <a:gd name="T59" fmla="*/ 2147483647 h 37"/>
            <a:gd name="T60" fmla="*/ 2147483647 w 45"/>
            <a:gd name="T61" fmla="*/ 2147483647 h 37"/>
            <a:gd name="T62" fmla="*/ 2147483647 w 45"/>
            <a:gd name="T63" fmla="*/ 2147483647 h 37"/>
            <a:gd name="T64" fmla="*/ 0 w 45"/>
            <a:gd name="T65" fmla="*/ 2147483647 h 37"/>
            <a:gd name="T66" fmla="*/ 0 w 45"/>
            <a:gd name="T67" fmla="*/ 2147483647 h 37"/>
            <a:gd name="T68" fmla="*/ 2147483647 w 45"/>
            <a:gd name="T69" fmla="*/ 2147483647 h 37"/>
            <a:gd name="T70" fmla="*/ 2147483647 w 45"/>
            <a:gd name="T71" fmla="*/ 2147483647 h 37"/>
            <a:gd name="T72" fmla="*/ 2147483647 w 45"/>
            <a:gd name="T73" fmla="*/ 2147483647 h 37"/>
            <a:gd name="T74" fmla="*/ 2147483647 w 45"/>
            <a:gd name="T75" fmla="*/ 2147483647 h 37"/>
            <a:gd name="T76" fmla="*/ 2147483647 w 45"/>
            <a:gd name="T77" fmla="*/ 2147483647 h 37"/>
            <a:gd name="T78" fmla="*/ 2147483647 w 45"/>
            <a:gd name="T79" fmla="*/ 2147483647 h 37"/>
            <a:gd name="T80" fmla="*/ 2147483647 w 45"/>
            <a:gd name="T81" fmla="*/ 2147483647 h 37"/>
            <a:gd name="T82" fmla="*/ 2147483647 w 45"/>
            <a:gd name="T83" fmla="*/ 0 h 37"/>
            <a:gd name="T84" fmla="*/ 2147483647 w 45"/>
            <a:gd name="T85" fmla="*/ 2147483647 h 37"/>
            <a:gd name="T86" fmla="*/ 2147483647 w 45"/>
            <a:gd name="T87" fmla="*/ 2147483647 h 37"/>
            <a:gd name="T88" fmla="*/ 2147483647 w 45"/>
            <a:gd name="T89" fmla="*/ 2147483647 h 37"/>
            <a:gd name="T90" fmla="*/ 2147483647 w 45"/>
            <a:gd name="T91" fmla="*/ 2147483647 h 37"/>
            <a:gd name="T92" fmla="*/ 2147483647 w 45"/>
            <a:gd name="T93" fmla="*/ 2147483647 h 37"/>
            <a:gd name="T94" fmla="*/ 2147483647 w 45"/>
            <a:gd name="T95" fmla="*/ 2147483647 h 37"/>
            <a:gd name="T96" fmla="*/ 2147483647 w 45"/>
            <a:gd name="T97" fmla="*/ 2147483647 h 37"/>
            <a:gd name="T98" fmla="*/ 2147483647 w 45"/>
            <a:gd name="T99" fmla="*/ 2147483647 h 37"/>
            <a:gd name="T100" fmla="*/ 2147483647 w 45"/>
            <a:gd name="T101" fmla="*/ 2147483647 h 37"/>
            <a:gd name="T102" fmla="*/ 2147483647 w 45"/>
            <a:gd name="T103" fmla="*/ 2147483647 h 37"/>
            <a:gd name="T104" fmla="*/ 2147483647 w 45"/>
            <a:gd name="T105" fmla="*/ 2147483647 h 37"/>
            <a:gd name="T106" fmla="*/ 2147483647 w 45"/>
            <a:gd name="T107" fmla="*/ 2147483647 h 37"/>
            <a:gd name="T108" fmla="*/ 2147483647 w 45"/>
            <a:gd name="T109" fmla="*/ 2147483647 h 37"/>
            <a:gd name="T110" fmla="*/ 2147483647 w 45"/>
            <a:gd name="T111" fmla="*/ 2147483647 h 37"/>
            <a:gd name="T112" fmla="*/ 2147483647 w 45"/>
            <a:gd name="T113" fmla="*/ 2147483647 h 37"/>
            <a:gd name="T114" fmla="*/ 2147483647 w 45"/>
            <a:gd name="T115" fmla="*/ 2147483647 h 37"/>
            <a:gd name="T116" fmla="*/ 2147483647 w 45"/>
            <a:gd name="T117" fmla="*/ 2147483647 h 37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5"/>
            <a:gd name="T178" fmla="*/ 0 h 37"/>
            <a:gd name="T179" fmla="*/ 45 w 45"/>
            <a:gd name="T180" fmla="*/ 37 h 37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5" h="37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247650</xdr:colOff>
      <xdr:row>19</xdr:row>
      <xdr:rowOff>19050</xdr:rowOff>
    </xdr:from>
    <xdr:to>
      <xdr:col>3</xdr:col>
      <xdr:colOff>485775</xdr:colOff>
      <xdr:row>20</xdr:row>
      <xdr:rowOff>152400</xdr:rowOff>
    </xdr:to>
    <xdr:sp macro="modRegionSelect.Region_Click" textlink="">
      <xdr:nvSpPr>
        <xdr:cNvPr id="454678" name="ShapeReg_75"/>
        <xdr:cNvSpPr>
          <a:spLocks/>
        </xdr:cNvSpPr>
      </xdr:nvSpPr>
      <xdr:spPr bwMode="auto">
        <a:xfrm>
          <a:off x="1676400" y="3219450"/>
          <a:ext cx="238125" cy="295275"/>
        </a:xfrm>
        <a:custGeom>
          <a:avLst/>
          <a:gdLst>
            <a:gd name="T0" fmla="*/ 2147483647 w 25"/>
            <a:gd name="T1" fmla="*/ 2147483647 h 31"/>
            <a:gd name="T2" fmla="*/ 2147483647 w 25"/>
            <a:gd name="T3" fmla="*/ 2147483647 h 31"/>
            <a:gd name="T4" fmla="*/ 2147483647 w 25"/>
            <a:gd name="T5" fmla="*/ 2147483647 h 31"/>
            <a:gd name="T6" fmla="*/ 2147483647 w 25"/>
            <a:gd name="T7" fmla="*/ 2147483647 h 31"/>
            <a:gd name="T8" fmla="*/ 2147483647 w 25"/>
            <a:gd name="T9" fmla="*/ 2147483647 h 31"/>
            <a:gd name="T10" fmla="*/ 2147483647 w 25"/>
            <a:gd name="T11" fmla="*/ 2147483647 h 31"/>
            <a:gd name="T12" fmla="*/ 2147483647 w 25"/>
            <a:gd name="T13" fmla="*/ 2147483647 h 31"/>
            <a:gd name="T14" fmla="*/ 2147483647 w 25"/>
            <a:gd name="T15" fmla="*/ 2147483647 h 31"/>
            <a:gd name="T16" fmla="*/ 2147483647 w 25"/>
            <a:gd name="T17" fmla="*/ 2147483647 h 31"/>
            <a:gd name="T18" fmla="*/ 2147483647 w 25"/>
            <a:gd name="T19" fmla="*/ 0 h 31"/>
            <a:gd name="T20" fmla="*/ 2147483647 w 25"/>
            <a:gd name="T21" fmla="*/ 2147483647 h 31"/>
            <a:gd name="T22" fmla="*/ 2147483647 w 25"/>
            <a:gd name="T23" fmla="*/ 2147483647 h 31"/>
            <a:gd name="T24" fmla="*/ 2147483647 w 25"/>
            <a:gd name="T25" fmla="*/ 2147483647 h 31"/>
            <a:gd name="T26" fmla="*/ 2147483647 w 25"/>
            <a:gd name="T27" fmla="*/ 2147483647 h 31"/>
            <a:gd name="T28" fmla="*/ 2147483647 w 25"/>
            <a:gd name="T29" fmla="*/ 2147483647 h 31"/>
            <a:gd name="T30" fmla="*/ 2147483647 w 25"/>
            <a:gd name="T31" fmla="*/ 2147483647 h 31"/>
            <a:gd name="T32" fmla="*/ 2147483647 w 25"/>
            <a:gd name="T33" fmla="*/ 2147483647 h 31"/>
            <a:gd name="T34" fmla="*/ 2147483647 w 25"/>
            <a:gd name="T35" fmla="*/ 2147483647 h 31"/>
            <a:gd name="T36" fmla="*/ 2147483647 w 25"/>
            <a:gd name="T37" fmla="*/ 2147483647 h 31"/>
            <a:gd name="T38" fmla="*/ 2147483647 w 25"/>
            <a:gd name="T39" fmla="*/ 2147483647 h 31"/>
            <a:gd name="T40" fmla="*/ 2147483647 w 25"/>
            <a:gd name="T41" fmla="*/ 2147483647 h 31"/>
            <a:gd name="T42" fmla="*/ 2147483647 w 25"/>
            <a:gd name="T43" fmla="*/ 2147483647 h 31"/>
            <a:gd name="T44" fmla="*/ 2147483647 w 25"/>
            <a:gd name="T45" fmla="*/ 2147483647 h 31"/>
            <a:gd name="T46" fmla="*/ 2147483647 w 25"/>
            <a:gd name="T47" fmla="*/ 2147483647 h 31"/>
            <a:gd name="T48" fmla="*/ 2147483647 w 25"/>
            <a:gd name="T49" fmla="*/ 2147483647 h 31"/>
            <a:gd name="T50" fmla="*/ 2147483647 w 25"/>
            <a:gd name="T51" fmla="*/ 2147483647 h 31"/>
            <a:gd name="T52" fmla="*/ 2147483647 w 25"/>
            <a:gd name="T53" fmla="*/ 2147483647 h 31"/>
            <a:gd name="T54" fmla="*/ 2147483647 w 25"/>
            <a:gd name="T55" fmla="*/ 2147483647 h 31"/>
            <a:gd name="T56" fmla="*/ 2147483647 w 25"/>
            <a:gd name="T57" fmla="*/ 2147483647 h 31"/>
            <a:gd name="T58" fmla="*/ 2147483647 w 25"/>
            <a:gd name="T59" fmla="*/ 2147483647 h 31"/>
            <a:gd name="T60" fmla="*/ 2147483647 w 25"/>
            <a:gd name="T61" fmla="*/ 2147483647 h 31"/>
            <a:gd name="T62" fmla="*/ 2147483647 w 25"/>
            <a:gd name="T63" fmla="*/ 2147483647 h 31"/>
            <a:gd name="T64" fmla="*/ 2147483647 w 25"/>
            <a:gd name="T65" fmla="*/ 2147483647 h 31"/>
            <a:gd name="T66" fmla="*/ 2147483647 w 25"/>
            <a:gd name="T67" fmla="*/ 2147483647 h 31"/>
            <a:gd name="T68" fmla="*/ 0 w 25"/>
            <a:gd name="T69" fmla="*/ 2147483647 h 31"/>
            <a:gd name="T70" fmla="*/ 2147483647 w 25"/>
            <a:gd name="T71" fmla="*/ 2147483647 h 3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25"/>
            <a:gd name="T109" fmla="*/ 0 h 31"/>
            <a:gd name="T110" fmla="*/ 25 w 25"/>
            <a:gd name="T111" fmla="*/ 31 h 3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25" h="31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14</xdr:row>
      <xdr:rowOff>19050</xdr:rowOff>
    </xdr:from>
    <xdr:to>
      <xdr:col>5</xdr:col>
      <xdr:colOff>266700</xdr:colOff>
      <xdr:row>18</xdr:row>
      <xdr:rowOff>66675</xdr:rowOff>
    </xdr:to>
    <xdr:sp macro="modRegionSelect.Region_Click" textlink="">
      <xdr:nvSpPr>
        <xdr:cNvPr id="454679" name="ShapeReg_54"/>
        <xdr:cNvSpPr>
          <a:spLocks/>
        </xdr:cNvSpPr>
      </xdr:nvSpPr>
      <xdr:spPr bwMode="auto">
        <a:xfrm>
          <a:off x="1752600" y="2409825"/>
          <a:ext cx="1162050" cy="695325"/>
        </a:xfrm>
        <a:custGeom>
          <a:avLst/>
          <a:gdLst>
            <a:gd name="T0" fmla="*/ 2147483647 w 122"/>
            <a:gd name="T1" fmla="*/ 2147483647 h 73"/>
            <a:gd name="T2" fmla="*/ 2147483647 w 122"/>
            <a:gd name="T3" fmla="*/ 2147483647 h 73"/>
            <a:gd name="T4" fmla="*/ 2147483647 w 122"/>
            <a:gd name="T5" fmla="*/ 2147483647 h 73"/>
            <a:gd name="T6" fmla="*/ 2147483647 w 122"/>
            <a:gd name="T7" fmla="*/ 2147483647 h 73"/>
            <a:gd name="T8" fmla="*/ 2147483647 w 122"/>
            <a:gd name="T9" fmla="*/ 2147483647 h 73"/>
            <a:gd name="T10" fmla="*/ 2147483647 w 122"/>
            <a:gd name="T11" fmla="*/ 0 h 73"/>
            <a:gd name="T12" fmla="*/ 2147483647 w 122"/>
            <a:gd name="T13" fmla="*/ 2147483647 h 73"/>
            <a:gd name="T14" fmla="*/ 2147483647 w 122"/>
            <a:gd name="T15" fmla="*/ 2147483647 h 73"/>
            <a:gd name="T16" fmla="*/ 2147483647 w 122"/>
            <a:gd name="T17" fmla="*/ 2147483647 h 73"/>
            <a:gd name="T18" fmla="*/ 2147483647 w 122"/>
            <a:gd name="T19" fmla="*/ 2147483647 h 73"/>
            <a:gd name="T20" fmla="*/ 2147483647 w 122"/>
            <a:gd name="T21" fmla="*/ 2147483647 h 73"/>
            <a:gd name="T22" fmla="*/ 2147483647 w 122"/>
            <a:gd name="T23" fmla="*/ 2147483647 h 73"/>
            <a:gd name="T24" fmla="*/ 2147483647 w 122"/>
            <a:gd name="T25" fmla="*/ 2147483647 h 73"/>
            <a:gd name="T26" fmla="*/ 2147483647 w 122"/>
            <a:gd name="T27" fmla="*/ 2147483647 h 73"/>
            <a:gd name="T28" fmla="*/ 2147483647 w 122"/>
            <a:gd name="T29" fmla="*/ 2147483647 h 73"/>
            <a:gd name="T30" fmla="*/ 2147483647 w 122"/>
            <a:gd name="T31" fmla="*/ 2147483647 h 73"/>
            <a:gd name="T32" fmla="*/ 2147483647 w 122"/>
            <a:gd name="T33" fmla="*/ 2147483647 h 73"/>
            <a:gd name="T34" fmla="*/ 2147483647 w 122"/>
            <a:gd name="T35" fmla="*/ 2147483647 h 73"/>
            <a:gd name="T36" fmla="*/ 2147483647 w 122"/>
            <a:gd name="T37" fmla="*/ 2147483647 h 73"/>
            <a:gd name="T38" fmla="*/ 2147483647 w 122"/>
            <a:gd name="T39" fmla="*/ 2147483647 h 73"/>
            <a:gd name="T40" fmla="*/ 2147483647 w 122"/>
            <a:gd name="T41" fmla="*/ 2147483647 h 73"/>
            <a:gd name="T42" fmla="*/ 2147483647 w 122"/>
            <a:gd name="T43" fmla="*/ 2147483647 h 73"/>
            <a:gd name="T44" fmla="*/ 2147483647 w 122"/>
            <a:gd name="T45" fmla="*/ 2147483647 h 73"/>
            <a:gd name="T46" fmla="*/ 2147483647 w 122"/>
            <a:gd name="T47" fmla="*/ 2147483647 h 73"/>
            <a:gd name="T48" fmla="*/ 2147483647 w 122"/>
            <a:gd name="T49" fmla="*/ 2147483647 h 73"/>
            <a:gd name="T50" fmla="*/ 2147483647 w 122"/>
            <a:gd name="T51" fmla="*/ 2147483647 h 73"/>
            <a:gd name="T52" fmla="*/ 2147483647 w 122"/>
            <a:gd name="T53" fmla="*/ 2147483647 h 73"/>
            <a:gd name="T54" fmla="*/ 2147483647 w 122"/>
            <a:gd name="T55" fmla="*/ 2147483647 h 73"/>
            <a:gd name="T56" fmla="*/ 2147483647 w 122"/>
            <a:gd name="T57" fmla="*/ 2147483647 h 73"/>
            <a:gd name="T58" fmla="*/ 2147483647 w 122"/>
            <a:gd name="T59" fmla="*/ 2147483647 h 73"/>
            <a:gd name="T60" fmla="*/ 2147483647 w 122"/>
            <a:gd name="T61" fmla="*/ 2147483647 h 73"/>
            <a:gd name="T62" fmla="*/ 2147483647 w 122"/>
            <a:gd name="T63" fmla="*/ 2147483647 h 73"/>
            <a:gd name="T64" fmla="*/ 2147483647 w 122"/>
            <a:gd name="T65" fmla="*/ 2147483647 h 73"/>
            <a:gd name="T66" fmla="*/ 2147483647 w 122"/>
            <a:gd name="T67" fmla="*/ 2147483647 h 73"/>
            <a:gd name="T68" fmla="*/ 2147483647 w 122"/>
            <a:gd name="T69" fmla="*/ 2147483647 h 73"/>
            <a:gd name="T70" fmla="*/ 2147483647 w 122"/>
            <a:gd name="T71" fmla="*/ 2147483647 h 73"/>
            <a:gd name="T72" fmla="*/ 2147483647 w 122"/>
            <a:gd name="T73" fmla="*/ 2147483647 h 73"/>
            <a:gd name="T74" fmla="*/ 2147483647 w 122"/>
            <a:gd name="T75" fmla="*/ 2147483647 h 73"/>
            <a:gd name="T76" fmla="*/ 2147483647 w 122"/>
            <a:gd name="T77" fmla="*/ 2147483647 h 73"/>
            <a:gd name="T78" fmla="*/ 2147483647 w 122"/>
            <a:gd name="T79" fmla="*/ 2147483647 h 73"/>
            <a:gd name="T80" fmla="*/ 2147483647 w 122"/>
            <a:gd name="T81" fmla="*/ 2147483647 h 73"/>
            <a:gd name="T82" fmla="*/ 2147483647 w 122"/>
            <a:gd name="T83" fmla="*/ 2147483647 h 73"/>
            <a:gd name="T84" fmla="*/ 2147483647 w 122"/>
            <a:gd name="T85" fmla="*/ 2147483647 h 73"/>
            <a:gd name="T86" fmla="*/ 2147483647 w 122"/>
            <a:gd name="T87" fmla="*/ 2147483647 h 73"/>
            <a:gd name="T88" fmla="*/ 2147483647 w 122"/>
            <a:gd name="T89" fmla="*/ 2147483647 h 73"/>
            <a:gd name="T90" fmla="*/ 2147483647 w 122"/>
            <a:gd name="T91" fmla="*/ 2147483647 h 73"/>
            <a:gd name="T92" fmla="*/ 2147483647 w 122"/>
            <a:gd name="T93" fmla="*/ 2147483647 h 73"/>
            <a:gd name="T94" fmla="*/ 2147483647 w 122"/>
            <a:gd name="T95" fmla="*/ 2147483647 h 7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22"/>
            <a:gd name="T145" fmla="*/ 0 h 73"/>
            <a:gd name="T146" fmla="*/ 122 w 122"/>
            <a:gd name="T147" fmla="*/ 73 h 7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22" h="73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409575</xdr:colOff>
      <xdr:row>17</xdr:row>
      <xdr:rowOff>123825</xdr:rowOff>
    </xdr:from>
    <xdr:to>
      <xdr:col>4</xdr:col>
      <xdr:colOff>314325</xdr:colOff>
      <xdr:row>21</xdr:row>
      <xdr:rowOff>66675</xdr:rowOff>
    </xdr:to>
    <xdr:sp macro="modRegionSelect.Region_Click" textlink="">
      <xdr:nvSpPr>
        <xdr:cNvPr id="454680" name="ShapeReg_43"/>
        <xdr:cNvSpPr>
          <a:spLocks/>
        </xdr:cNvSpPr>
      </xdr:nvSpPr>
      <xdr:spPr bwMode="auto">
        <a:xfrm>
          <a:off x="1838325" y="3000375"/>
          <a:ext cx="514350" cy="590550"/>
        </a:xfrm>
        <a:custGeom>
          <a:avLst/>
          <a:gdLst>
            <a:gd name="T0" fmla="*/ 2147483647 w 54"/>
            <a:gd name="T1" fmla="*/ 2147483647 h 62"/>
            <a:gd name="T2" fmla="*/ 2147483647 w 54"/>
            <a:gd name="T3" fmla="*/ 2147483647 h 62"/>
            <a:gd name="T4" fmla="*/ 2147483647 w 54"/>
            <a:gd name="T5" fmla="*/ 2147483647 h 62"/>
            <a:gd name="T6" fmla="*/ 0 w 54"/>
            <a:gd name="T7" fmla="*/ 2147483647 h 62"/>
            <a:gd name="T8" fmla="*/ 2147483647 w 54"/>
            <a:gd name="T9" fmla="*/ 2147483647 h 62"/>
            <a:gd name="T10" fmla="*/ 2147483647 w 54"/>
            <a:gd name="T11" fmla="*/ 2147483647 h 62"/>
            <a:gd name="T12" fmla="*/ 2147483647 w 54"/>
            <a:gd name="T13" fmla="*/ 2147483647 h 62"/>
            <a:gd name="T14" fmla="*/ 2147483647 w 54"/>
            <a:gd name="T15" fmla="*/ 2147483647 h 62"/>
            <a:gd name="T16" fmla="*/ 2147483647 w 54"/>
            <a:gd name="T17" fmla="*/ 2147483647 h 62"/>
            <a:gd name="T18" fmla="*/ 2147483647 w 54"/>
            <a:gd name="T19" fmla="*/ 2147483647 h 62"/>
            <a:gd name="T20" fmla="*/ 2147483647 w 54"/>
            <a:gd name="T21" fmla="*/ 2147483647 h 62"/>
            <a:gd name="T22" fmla="*/ 2147483647 w 54"/>
            <a:gd name="T23" fmla="*/ 2147483647 h 62"/>
            <a:gd name="T24" fmla="*/ 2147483647 w 54"/>
            <a:gd name="T25" fmla="*/ 2147483647 h 62"/>
            <a:gd name="T26" fmla="*/ 2147483647 w 54"/>
            <a:gd name="T27" fmla="*/ 2147483647 h 62"/>
            <a:gd name="T28" fmla="*/ 2147483647 w 54"/>
            <a:gd name="T29" fmla="*/ 2147483647 h 62"/>
            <a:gd name="T30" fmla="*/ 2147483647 w 54"/>
            <a:gd name="T31" fmla="*/ 2147483647 h 62"/>
            <a:gd name="T32" fmla="*/ 2147483647 w 54"/>
            <a:gd name="T33" fmla="*/ 2147483647 h 62"/>
            <a:gd name="T34" fmla="*/ 2147483647 w 54"/>
            <a:gd name="T35" fmla="*/ 2147483647 h 62"/>
            <a:gd name="T36" fmla="*/ 2147483647 w 54"/>
            <a:gd name="T37" fmla="*/ 2147483647 h 62"/>
            <a:gd name="T38" fmla="*/ 2147483647 w 54"/>
            <a:gd name="T39" fmla="*/ 2147483647 h 62"/>
            <a:gd name="T40" fmla="*/ 2147483647 w 54"/>
            <a:gd name="T41" fmla="*/ 2147483647 h 62"/>
            <a:gd name="T42" fmla="*/ 2147483647 w 54"/>
            <a:gd name="T43" fmla="*/ 2147483647 h 62"/>
            <a:gd name="T44" fmla="*/ 2147483647 w 54"/>
            <a:gd name="T45" fmla="*/ 2147483647 h 62"/>
            <a:gd name="T46" fmla="*/ 2147483647 w 54"/>
            <a:gd name="T47" fmla="*/ 2147483647 h 62"/>
            <a:gd name="T48" fmla="*/ 2147483647 w 54"/>
            <a:gd name="T49" fmla="*/ 2147483647 h 62"/>
            <a:gd name="T50" fmla="*/ 2147483647 w 54"/>
            <a:gd name="T51" fmla="*/ 2147483647 h 62"/>
            <a:gd name="T52" fmla="*/ 2147483647 w 54"/>
            <a:gd name="T53" fmla="*/ 2147483647 h 62"/>
            <a:gd name="T54" fmla="*/ 2147483647 w 54"/>
            <a:gd name="T55" fmla="*/ 2147483647 h 62"/>
            <a:gd name="T56" fmla="*/ 2147483647 w 54"/>
            <a:gd name="T57" fmla="*/ 2147483647 h 62"/>
            <a:gd name="T58" fmla="*/ 2147483647 w 54"/>
            <a:gd name="T59" fmla="*/ 2147483647 h 62"/>
            <a:gd name="T60" fmla="*/ 2147483647 w 54"/>
            <a:gd name="T61" fmla="*/ 2147483647 h 62"/>
            <a:gd name="T62" fmla="*/ 2147483647 w 54"/>
            <a:gd name="T63" fmla="*/ 2147483647 h 62"/>
            <a:gd name="T64" fmla="*/ 2147483647 w 54"/>
            <a:gd name="T65" fmla="*/ 2147483647 h 62"/>
            <a:gd name="T66" fmla="*/ 2147483647 w 54"/>
            <a:gd name="T67" fmla="*/ 2147483647 h 62"/>
            <a:gd name="T68" fmla="*/ 2147483647 w 54"/>
            <a:gd name="T69" fmla="*/ 2147483647 h 62"/>
            <a:gd name="T70" fmla="*/ 2147483647 w 54"/>
            <a:gd name="T71" fmla="*/ 0 h 62"/>
            <a:gd name="T72" fmla="*/ 2147483647 w 54"/>
            <a:gd name="T73" fmla="*/ 0 h 62"/>
            <a:gd name="T74" fmla="*/ 2147483647 w 54"/>
            <a:gd name="T75" fmla="*/ 0 h 62"/>
            <a:gd name="T76" fmla="*/ 2147483647 w 54"/>
            <a:gd name="T77" fmla="*/ 2147483647 h 62"/>
            <a:gd name="T78" fmla="*/ 2147483647 w 54"/>
            <a:gd name="T79" fmla="*/ 2147483647 h 62"/>
            <a:gd name="T80" fmla="*/ 2147483647 w 54"/>
            <a:gd name="T81" fmla="*/ 2147483647 h 62"/>
            <a:gd name="T82" fmla="*/ 2147483647 w 54"/>
            <a:gd name="T83" fmla="*/ 2147483647 h 62"/>
            <a:gd name="T84" fmla="*/ 2147483647 w 54"/>
            <a:gd name="T85" fmla="*/ 2147483647 h 62"/>
            <a:gd name="T86" fmla="*/ 2147483647 w 54"/>
            <a:gd name="T87" fmla="*/ 2147483647 h 62"/>
            <a:gd name="T88" fmla="*/ 2147483647 w 54"/>
            <a:gd name="T89" fmla="*/ 2147483647 h 62"/>
            <a:gd name="T90" fmla="*/ 2147483647 w 54"/>
            <a:gd name="T91" fmla="*/ 2147483647 h 62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4"/>
            <a:gd name="T139" fmla="*/ 0 h 62"/>
            <a:gd name="T140" fmla="*/ 54 w 54"/>
            <a:gd name="T141" fmla="*/ 62 h 62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4" h="62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390525</xdr:colOff>
      <xdr:row>20</xdr:row>
      <xdr:rowOff>104775</xdr:rowOff>
    </xdr:from>
    <xdr:to>
      <xdr:col>5</xdr:col>
      <xdr:colOff>428625</xdr:colOff>
      <xdr:row>23</xdr:row>
      <xdr:rowOff>133350</xdr:rowOff>
    </xdr:to>
    <xdr:sp macro="modRegionSelect.Region_Click" textlink="">
      <xdr:nvSpPr>
        <xdr:cNvPr id="454681" name="ShapeReg_74"/>
        <xdr:cNvSpPr>
          <a:spLocks/>
        </xdr:cNvSpPr>
      </xdr:nvSpPr>
      <xdr:spPr bwMode="auto">
        <a:xfrm>
          <a:off x="2428875" y="3467100"/>
          <a:ext cx="647700" cy="514350"/>
        </a:xfrm>
        <a:custGeom>
          <a:avLst/>
          <a:gdLst>
            <a:gd name="T0" fmla="*/ 2147483647 w 68"/>
            <a:gd name="T1" fmla="*/ 2147483647 h 54"/>
            <a:gd name="T2" fmla="*/ 2147483647 w 68"/>
            <a:gd name="T3" fmla="*/ 2147483647 h 54"/>
            <a:gd name="T4" fmla="*/ 2147483647 w 68"/>
            <a:gd name="T5" fmla="*/ 2147483647 h 54"/>
            <a:gd name="T6" fmla="*/ 2147483647 w 68"/>
            <a:gd name="T7" fmla="*/ 2147483647 h 54"/>
            <a:gd name="T8" fmla="*/ 2147483647 w 68"/>
            <a:gd name="T9" fmla="*/ 2147483647 h 54"/>
            <a:gd name="T10" fmla="*/ 2147483647 w 68"/>
            <a:gd name="T11" fmla="*/ 2147483647 h 54"/>
            <a:gd name="T12" fmla="*/ 2147483647 w 68"/>
            <a:gd name="T13" fmla="*/ 2147483647 h 54"/>
            <a:gd name="T14" fmla="*/ 0 w 68"/>
            <a:gd name="T15" fmla="*/ 2147483647 h 54"/>
            <a:gd name="T16" fmla="*/ 2147483647 w 68"/>
            <a:gd name="T17" fmla="*/ 2147483647 h 54"/>
            <a:gd name="T18" fmla="*/ 2147483647 w 68"/>
            <a:gd name="T19" fmla="*/ 2147483647 h 54"/>
            <a:gd name="T20" fmla="*/ 2147483647 w 68"/>
            <a:gd name="T21" fmla="*/ 2147483647 h 54"/>
            <a:gd name="T22" fmla="*/ 2147483647 w 68"/>
            <a:gd name="T23" fmla="*/ 2147483647 h 54"/>
            <a:gd name="T24" fmla="*/ 2147483647 w 68"/>
            <a:gd name="T25" fmla="*/ 2147483647 h 54"/>
            <a:gd name="T26" fmla="*/ 2147483647 w 68"/>
            <a:gd name="T27" fmla="*/ 2147483647 h 54"/>
            <a:gd name="T28" fmla="*/ 2147483647 w 68"/>
            <a:gd name="T29" fmla="*/ 2147483647 h 54"/>
            <a:gd name="T30" fmla="*/ 2147483647 w 68"/>
            <a:gd name="T31" fmla="*/ 2147483647 h 54"/>
            <a:gd name="T32" fmla="*/ 2147483647 w 68"/>
            <a:gd name="T33" fmla="*/ 2147483647 h 54"/>
            <a:gd name="T34" fmla="*/ 2147483647 w 68"/>
            <a:gd name="T35" fmla="*/ 2147483647 h 54"/>
            <a:gd name="T36" fmla="*/ 2147483647 w 68"/>
            <a:gd name="T37" fmla="*/ 2147483647 h 54"/>
            <a:gd name="T38" fmla="*/ 2147483647 w 68"/>
            <a:gd name="T39" fmla="*/ 2147483647 h 54"/>
            <a:gd name="T40" fmla="*/ 2147483647 w 68"/>
            <a:gd name="T41" fmla="*/ 0 h 54"/>
            <a:gd name="T42" fmla="*/ 2147483647 w 68"/>
            <a:gd name="T43" fmla="*/ 2147483647 h 54"/>
            <a:gd name="T44" fmla="*/ 2147483647 w 68"/>
            <a:gd name="T45" fmla="*/ 2147483647 h 54"/>
            <a:gd name="T46" fmla="*/ 2147483647 w 68"/>
            <a:gd name="T47" fmla="*/ 2147483647 h 54"/>
            <a:gd name="T48" fmla="*/ 2147483647 w 68"/>
            <a:gd name="T49" fmla="*/ 2147483647 h 54"/>
            <a:gd name="T50" fmla="*/ 2147483647 w 68"/>
            <a:gd name="T51" fmla="*/ 2147483647 h 54"/>
            <a:gd name="T52" fmla="*/ 2147483647 w 68"/>
            <a:gd name="T53" fmla="*/ 2147483647 h 54"/>
            <a:gd name="T54" fmla="*/ 2147483647 w 68"/>
            <a:gd name="T55" fmla="*/ 2147483647 h 54"/>
            <a:gd name="T56" fmla="*/ 2147483647 w 68"/>
            <a:gd name="T57" fmla="*/ 2147483647 h 54"/>
            <a:gd name="T58" fmla="*/ 2147483647 w 68"/>
            <a:gd name="T59" fmla="*/ 2147483647 h 54"/>
            <a:gd name="T60" fmla="*/ 2147483647 w 68"/>
            <a:gd name="T61" fmla="*/ 2147483647 h 54"/>
            <a:gd name="T62" fmla="*/ 2147483647 w 68"/>
            <a:gd name="T63" fmla="*/ 2147483647 h 54"/>
            <a:gd name="T64" fmla="*/ 2147483647 w 68"/>
            <a:gd name="T65" fmla="*/ 2147483647 h 54"/>
            <a:gd name="T66" fmla="*/ 2147483647 w 68"/>
            <a:gd name="T67" fmla="*/ 2147483647 h 54"/>
            <a:gd name="T68" fmla="*/ 2147483647 w 68"/>
            <a:gd name="T69" fmla="*/ 2147483647 h 54"/>
            <a:gd name="T70" fmla="*/ 2147483647 w 68"/>
            <a:gd name="T71" fmla="*/ 2147483647 h 54"/>
            <a:gd name="T72" fmla="*/ 2147483647 w 68"/>
            <a:gd name="T73" fmla="*/ 2147483647 h 54"/>
            <a:gd name="T74" fmla="*/ 2147483647 w 68"/>
            <a:gd name="T75" fmla="*/ 2147483647 h 54"/>
            <a:gd name="T76" fmla="*/ 2147483647 w 68"/>
            <a:gd name="T77" fmla="*/ 2147483647 h 54"/>
            <a:gd name="T78" fmla="*/ 2147483647 w 68"/>
            <a:gd name="T79" fmla="*/ 2147483647 h 54"/>
            <a:gd name="T80" fmla="*/ 2147483647 w 68"/>
            <a:gd name="T81" fmla="*/ 2147483647 h 54"/>
            <a:gd name="T82" fmla="*/ 2147483647 w 68"/>
            <a:gd name="T83" fmla="*/ 2147483647 h 54"/>
            <a:gd name="T84" fmla="*/ 2147483647 w 68"/>
            <a:gd name="T85" fmla="*/ 2147483647 h 54"/>
            <a:gd name="T86" fmla="*/ 2147483647 w 68"/>
            <a:gd name="T87" fmla="*/ 2147483647 h 54"/>
            <a:gd name="T88" fmla="*/ 2147483647 w 68"/>
            <a:gd name="T89" fmla="*/ 2147483647 h 54"/>
            <a:gd name="T90" fmla="*/ 2147483647 w 68"/>
            <a:gd name="T91" fmla="*/ 2147483647 h 54"/>
            <a:gd name="T92" fmla="*/ 2147483647 w 68"/>
            <a:gd name="T93" fmla="*/ 2147483647 h 54"/>
            <a:gd name="T94" fmla="*/ 2147483647 w 68"/>
            <a:gd name="T95" fmla="*/ 2147483647 h 54"/>
            <a:gd name="T96" fmla="*/ 2147483647 w 68"/>
            <a:gd name="T97" fmla="*/ 2147483647 h 54"/>
            <a:gd name="T98" fmla="*/ 2147483647 w 68"/>
            <a:gd name="T99" fmla="*/ 2147483647 h 54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68"/>
            <a:gd name="T151" fmla="*/ 0 h 54"/>
            <a:gd name="T152" fmla="*/ 68 w 68"/>
            <a:gd name="T153" fmla="*/ 54 h 54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68" h="54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18</xdr:row>
      <xdr:rowOff>38100</xdr:rowOff>
    </xdr:from>
    <xdr:to>
      <xdr:col>4</xdr:col>
      <xdr:colOff>523875</xdr:colOff>
      <xdr:row>22</xdr:row>
      <xdr:rowOff>47625</xdr:rowOff>
    </xdr:to>
    <xdr:sp macro="modRegionSelect.Region_Click" textlink="">
      <xdr:nvSpPr>
        <xdr:cNvPr id="454682" name="ShapeReg_67"/>
        <xdr:cNvSpPr>
          <a:spLocks/>
        </xdr:cNvSpPr>
      </xdr:nvSpPr>
      <xdr:spPr bwMode="auto">
        <a:xfrm>
          <a:off x="1990725" y="3076575"/>
          <a:ext cx="571500" cy="657225"/>
        </a:xfrm>
        <a:custGeom>
          <a:avLst/>
          <a:gdLst>
            <a:gd name="T0" fmla="*/ 2147483647 w 60"/>
            <a:gd name="T1" fmla="*/ 2147483647 h 69"/>
            <a:gd name="T2" fmla="*/ 2147483647 w 60"/>
            <a:gd name="T3" fmla="*/ 2147483647 h 69"/>
            <a:gd name="T4" fmla="*/ 2147483647 w 60"/>
            <a:gd name="T5" fmla="*/ 2147483647 h 69"/>
            <a:gd name="T6" fmla="*/ 2147483647 w 60"/>
            <a:gd name="T7" fmla="*/ 2147483647 h 69"/>
            <a:gd name="T8" fmla="*/ 2147483647 w 60"/>
            <a:gd name="T9" fmla="*/ 2147483647 h 69"/>
            <a:gd name="T10" fmla="*/ 2147483647 w 60"/>
            <a:gd name="T11" fmla="*/ 2147483647 h 69"/>
            <a:gd name="T12" fmla="*/ 2147483647 w 60"/>
            <a:gd name="T13" fmla="*/ 2147483647 h 69"/>
            <a:gd name="T14" fmla="*/ 2147483647 w 60"/>
            <a:gd name="T15" fmla="*/ 2147483647 h 69"/>
            <a:gd name="T16" fmla="*/ 2147483647 w 60"/>
            <a:gd name="T17" fmla="*/ 2147483647 h 69"/>
            <a:gd name="T18" fmla="*/ 2147483647 w 60"/>
            <a:gd name="T19" fmla="*/ 2147483647 h 69"/>
            <a:gd name="T20" fmla="*/ 2147483647 w 60"/>
            <a:gd name="T21" fmla="*/ 2147483647 h 69"/>
            <a:gd name="T22" fmla="*/ 2147483647 w 60"/>
            <a:gd name="T23" fmla="*/ 2147483647 h 69"/>
            <a:gd name="T24" fmla="*/ 2147483647 w 60"/>
            <a:gd name="T25" fmla="*/ 2147483647 h 69"/>
            <a:gd name="T26" fmla="*/ 2147483647 w 60"/>
            <a:gd name="T27" fmla="*/ 2147483647 h 69"/>
            <a:gd name="T28" fmla="*/ 2147483647 w 60"/>
            <a:gd name="T29" fmla="*/ 2147483647 h 69"/>
            <a:gd name="T30" fmla="*/ 2147483647 w 60"/>
            <a:gd name="T31" fmla="*/ 2147483647 h 69"/>
            <a:gd name="T32" fmla="*/ 2147483647 w 60"/>
            <a:gd name="T33" fmla="*/ 2147483647 h 69"/>
            <a:gd name="T34" fmla="*/ 2147483647 w 60"/>
            <a:gd name="T35" fmla="*/ 2147483647 h 69"/>
            <a:gd name="T36" fmla="*/ 2147483647 w 60"/>
            <a:gd name="T37" fmla="*/ 2147483647 h 69"/>
            <a:gd name="T38" fmla="*/ 2147483647 w 60"/>
            <a:gd name="T39" fmla="*/ 2147483647 h 69"/>
            <a:gd name="T40" fmla="*/ 2147483647 w 60"/>
            <a:gd name="T41" fmla="*/ 2147483647 h 69"/>
            <a:gd name="T42" fmla="*/ 2147483647 w 60"/>
            <a:gd name="T43" fmla="*/ 2147483647 h 69"/>
            <a:gd name="T44" fmla="*/ 2147483647 w 60"/>
            <a:gd name="T45" fmla="*/ 2147483647 h 69"/>
            <a:gd name="T46" fmla="*/ 2147483647 w 60"/>
            <a:gd name="T47" fmla="*/ 2147483647 h 69"/>
            <a:gd name="T48" fmla="*/ 2147483647 w 60"/>
            <a:gd name="T49" fmla="*/ 2147483647 h 69"/>
            <a:gd name="T50" fmla="*/ 2147483647 w 60"/>
            <a:gd name="T51" fmla="*/ 2147483647 h 69"/>
            <a:gd name="T52" fmla="*/ 2147483647 w 60"/>
            <a:gd name="T53" fmla="*/ 2147483647 h 69"/>
            <a:gd name="T54" fmla="*/ 2147483647 w 60"/>
            <a:gd name="T55" fmla="*/ 2147483647 h 69"/>
            <a:gd name="T56" fmla="*/ 2147483647 w 60"/>
            <a:gd name="T57" fmla="*/ 2147483647 h 69"/>
            <a:gd name="T58" fmla="*/ 2147483647 w 60"/>
            <a:gd name="T59" fmla="*/ 2147483647 h 69"/>
            <a:gd name="T60" fmla="*/ 2147483647 w 60"/>
            <a:gd name="T61" fmla="*/ 2147483647 h 69"/>
            <a:gd name="T62" fmla="*/ 2147483647 w 60"/>
            <a:gd name="T63" fmla="*/ 2147483647 h 69"/>
            <a:gd name="T64" fmla="*/ 2147483647 w 60"/>
            <a:gd name="T65" fmla="*/ 2147483647 h 69"/>
            <a:gd name="T66" fmla="*/ 2147483647 w 60"/>
            <a:gd name="T67" fmla="*/ 2147483647 h 69"/>
            <a:gd name="T68" fmla="*/ 2147483647 w 60"/>
            <a:gd name="T69" fmla="*/ 2147483647 h 69"/>
            <a:gd name="T70" fmla="*/ 2147483647 w 60"/>
            <a:gd name="T71" fmla="*/ 2147483647 h 69"/>
            <a:gd name="T72" fmla="*/ 2147483647 w 60"/>
            <a:gd name="T73" fmla="*/ 2147483647 h 69"/>
            <a:gd name="T74" fmla="*/ 2147483647 w 60"/>
            <a:gd name="T75" fmla="*/ 2147483647 h 69"/>
            <a:gd name="T76" fmla="*/ 2147483647 w 60"/>
            <a:gd name="T77" fmla="*/ 2147483647 h 69"/>
            <a:gd name="T78" fmla="*/ 2147483647 w 60"/>
            <a:gd name="T79" fmla="*/ 2147483647 h 69"/>
            <a:gd name="T80" fmla="*/ 2147483647 w 60"/>
            <a:gd name="T81" fmla="*/ 2147483647 h 69"/>
            <a:gd name="T82" fmla="*/ 2147483647 w 60"/>
            <a:gd name="T83" fmla="*/ 2147483647 h 69"/>
            <a:gd name="T84" fmla="*/ 2147483647 w 60"/>
            <a:gd name="T85" fmla="*/ 2147483647 h 69"/>
            <a:gd name="T86" fmla="*/ 2147483647 w 60"/>
            <a:gd name="T87" fmla="*/ 2147483647 h 69"/>
            <a:gd name="T88" fmla="*/ 2147483647 w 60"/>
            <a:gd name="T89" fmla="*/ 2147483647 h 69"/>
            <a:gd name="T90" fmla="*/ 2147483647 w 60"/>
            <a:gd name="T91" fmla="*/ 2147483647 h 69"/>
            <a:gd name="T92" fmla="*/ 2147483647 w 60"/>
            <a:gd name="T93" fmla="*/ 2147483647 h 69"/>
            <a:gd name="T94" fmla="*/ 2147483647 w 60"/>
            <a:gd name="T95" fmla="*/ 2147483647 h 69"/>
            <a:gd name="T96" fmla="*/ 2147483647 w 60"/>
            <a:gd name="T97" fmla="*/ 2147483647 h 69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60"/>
            <a:gd name="T148" fmla="*/ 0 h 69"/>
            <a:gd name="T149" fmla="*/ 60 w 60"/>
            <a:gd name="T150" fmla="*/ 69 h 69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60" h="69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333375</xdr:colOff>
      <xdr:row>16</xdr:row>
      <xdr:rowOff>28575</xdr:rowOff>
    </xdr:from>
    <xdr:to>
      <xdr:col>6</xdr:col>
      <xdr:colOff>447675</xdr:colOff>
      <xdr:row>22</xdr:row>
      <xdr:rowOff>0</xdr:rowOff>
    </xdr:to>
    <xdr:sp macro="modRegionSelect.Region_Click" textlink="">
      <xdr:nvSpPr>
        <xdr:cNvPr id="454683" name="ShapeReg_78"/>
        <xdr:cNvSpPr>
          <a:spLocks/>
        </xdr:cNvSpPr>
      </xdr:nvSpPr>
      <xdr:spPr bwMode="auto">
        <a:xfrm>
          <a:off x="2371725" y="2743200"/>
          <a:ext cx="1333500" cy="942975"/>
        </a:xfrm>
        <a:custGeom>
          <a:avLst/>
          <a:gdLst>
            <a:gd name="T0" fmla="*/ 2147483647 w 4920"/>
            <a:gd name="T1" fmla="*/ 2147483647 h 3478"/>
            <a:gd name="T2" fmla="*/ 2147483647 w 4920"/>
            <a:gd name="T3" fmla="*/ 2147483647 h 3478"/>
            <a:gd name="T4" fmla="*/ 2147483647 w 4920"/>
            <a:gd name="T5" fmla="*/ 2147483647 h 3478"/>
            <a:gd name="T6" fmla="*/ 2147483647 w 4920"/>
            <a:gd name="T7" fmla="*/ 2147483647 h 3478"/>
            <a:gd name="T8" fmla="*/ 2147483647 w 4920"/>
            <a:gd name="T9" fmla="*/ 2147483647 h 3478"/>
            <a:gd name="T10" fmla="*/ 2147483647 w 4920"/>
            <a:gd name="T11" fmla="*/ 2147483647 h 3478"/>
            <a:gd name="T12" fmla="*/ 2147483647 w 4920"/>
            <a:gd name="T13" fmla="*/ 2147483647 h 3478"/>
            <a:gd name="T14" fmla="*/ 2147483647 w 4920"/>
            <a:gd name="T15" fmla="*/ 2147483647 h 3478"/>
            <a:gd name="T16" fmla="*/ 2147483647 w 4920"/>
            <a:gd name="T17" fmla="*/ 2147483647 h 3478"/>
            <a:gd name="T18" fmla="*/ 2147483647 w 4920"/>
            <a:gd name="T19" fmla="*/ 2147483647 h 3478"/>
            <a:gd name="T20" fmla="*/ 2147483647 w 4920"/>
            <a:gd name="T21" fmla="*/ 2147483647 h 3478"/>
            <a:gd name="T22" fmla="*/ 2147483647 w 4920"/>
            <a:gd name="T23" fmla="*/ 2147483647 h 3478"/>
            <a:gd name="T24" fmla="*/ 2147483647 w 4920"/>
            <a:gd name="T25" fmla="*/ 2147483647 h 3478"/>
            <a:gd name="T26" fmla="*/ 2147483647 w 4920"/>
            <a:gd name="T27" fmla="*/ 2147483647 h 3478"/>
            <a:gd name="T28" fmla="*/ 2147483647 w 4920"/>
            <a:gd name="T29" fmla="*/ 2147483647 h 3478"/>
            <a:gd name="T30" fmla="*/ 2147483647 w 4920"/>
            <a:gd name="T31" fmla="*/ 2147483647 h 3478"/>
            <a:gd name="T32" fmla="*/ 2147483647 w 4920"/>
            <a:gd name="T33" fmla="*/ 2147483647 h 3478"/>
            <a:gd name="T34" fmla="*/ 2147483647 w 4920"/>
            <a:gd name="T35" fmla="*/ 2147483647 h 3478"/>
            <a:gd name="T36" fmla="*/ 2147483647 w 4920"/>
            <a:gd name="T37" fmla="*/ 2147483647 h 3478"/>
            <a:gd name="T38" fmla="*/ 2147483647 w 4920"/>
            <a:gd name="T39" fmla="*/ 2147483647 h 3478"/>
            <a:gd name="T40" fmla="*/ 2147483647 w 4920"/>
            <a:gd name="T41" fmla="*/ 2147483647 h 3478"/>
            <a:gd name="T42" fmla="*/ 2147483647 w 4920"/>
            <a:gd name="T43" fmla="*/ 2147483647 h 3478"/>
            <a:gd name="T44" fmla="*/ 2147483647 w 4920"/>
            <a:gd name="T45" fmla="*/ 2147483647 h 3478"/>
            <a:gd name="T46" fmla="*/ 2147483647 w 4920"/>
            <a:gd name="T47" fmla="*/ 2147483647 h 3478"/>
            <a:gd name="T48" fmla="*/ 2147483647 w 4920"/>
            <a:gd name="T49" fmla="*/ 2147483647 h 3478"/>
            <a:gd name="T50" fmla="*/ 2147483647 w 4920"/>
            <a:gd name="T51" fmla="*/ 2147483647 h 3478"/>
            <a:gd name="T52" fmla="*/ 2147483647 w 4920"/>
            <a:gd name="T53" fmla="*/ 2147483647 h 3478"/>
            <a:gd name="T54" fmla="*/ 2147483647 w 4920"/>
            <a:gd name="T55" fmla="*/ 2147483647 h 3478"/>
            <a:gd name="T56" fmla="*/ 2147483647 w 4920"/>
            <a:gd name="T57" fmla="*/ 2147483647 h 3478"/>
            <a:gd name="T58" fmla="*/ 2147483647 w 4920"/>
            <a:gd name="T59" fmla="*/ 2147483647 h 3478"/>
            <a:gd name="T60" fmla="*/ 2147483647 w 4920"/>
            <a:gd name="T61" fmla="*/ 2147483647 h 3478"/>
            <a:gd name="T62" fmla="*/ 2147483647 w 4920"/>
            <a:gd name="T63" fmla="*/ 2147483647 h 3478"/>
            <a:gd name="T64" fmla="*/ 2147483647 w 4920"/>
            <a:gd name="T65" fmla="*/ 2147483647 h 3478"/>
            <a:gd name="T66" fmla="*/ 2147483647 w 4920"/>
            <a:gd name="T67" fmla="*/ 2147483647 h 3478"/>
            <a:gd name="T68" fmla="*/ 2147483647 w 4920"/>
            <a:gd name="T69" fmla="*/ 2147483647 h 3478"/>
            <a:gd name="T70" fmla="*/ 2147483647 w 4920"/>
            <a:gd name="T71" fmla="*/ 2147483647 h 3478"/>
            <a:gd name="T72" fmla="*/ 2147483647 w 4920"/>
            <a:gd name="T73" fmla="*/ 2147483647 h 3478"/>
            <a:gd name="T74" fmla="*/ 2147483647 w 4920"/>
            <a:gd name="T75" fmla="*/ 2147483647 h 3478"/>
            <a:gd name="T76" fmla="*/ 2147483647 w 4920"/>
            <a:gd name="T77" fmla="*/ 2147483647 h 3478"/>
            <a:gd name="T78" fmla="*/ 2147483647 w 4920"/>
            <a:gd name="T79" fmla="*/ 2147483647 h 3478"/>
            <a:gd name="T80" fmla="*/ 2147483647 w 4920"/>
            <a:gd name="T81" fmla="*/ 2147483647 h 3478"/>
            <a:gd name="T82" fmla="*/ 2147483647 w 4920"/>
            <a:gd name="T83" fmla="*/ 2147483647 h 3478"/>
            <a:gd name="T84" fmla="*/ 0 w 4920"/>
            <a:gd name="T85" fmla="*/ 2147483647 h 3478"/>
            <a:gd name="T86" fmla="*/ 2147483647 w 4920"/>
            <a:gd name="T87" fmla="*/ 2147483647 h 3478"/>
            <a:gd name="T88" fmla="*/ 2147483647 w 4920"/>
            <a:gd name="T89" fmla="*/ 2147483647 h 3478"/>
            <a:gd name="T90" fmla="*/ 2147483647 w 4920"/>
            <a:gd name="T91" fmla="*/ 2147483647 h 3478"/>
            <a:gd name="T92" fmla="*/ 2147483647 w 4920"/>
            <a:gd name="T93" fmla="*/ 2147483647 h 3478"/>
            <a:gd name="T94" fmla="*/ 2147483647 w 4920"/>
            <a:gd name="T95" fmla="*/ 2147483647 h 3478"/>
            <a:gd name="T96" fmla="*/ 2147483647 w 4920"/>
            <a:gd name="T97" fmla="*/ 2147483647 h 3478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4920"/>
            <a:gd name="T148" fmla="*/ 0 h 3478"/>
            <a:gd name="T149" fmla="*/ 4920 w 4920"/>
            <a:gd name="T150" fmla="*/ 3478 h 3478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4920" h="3478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6</xdr:row>
      <xdr:rowOff>66675</xdr:rowOff>
    </xdr:from>
    <xdr:to>
      <xdr:col>8</xdr:col>
      <xdr:colOff>323850</xdr:colOff>
      <xdr:row>27</xdr:row>
      <xdr:rowOff>38100</xdr:rowOff>
    </xdr:to>
    <xdr:grpSp>
      <xdr:nvGrpSpPr>
        <xdr:cNvPr id="454684" name="ShapeReg_27"/>
        <xdr:cNvGrpSpPr>
          <a:grpSpLocks/>
        </xdr:cNvGrpSpPr>
      </xdr:nvGrpSpPr>
      <xdr:grpSpPr bwMode="auto">
        <a:xfrm>
          <a:off x="3486150" y="1162050"/>
          <a:ext cx="1314450" cy="3371850"/>
          <a:chOff x="372" y="122"/>
          <a:chExt cx="138" cy="354"/>
        </a:xfrm>
      </xdr:grpSpPr>
      <xdr:sp macro="modRegionSelect.Region_Click" textlink="">
        <xdr:nvSpPr>
          <xdr:cNvPr id="454789" name="Groupp27_1"/>
          <xdr:cNvSpPr>
            <a:spLocks/>
          </xdr:cNvSpPr>
        </xdr:nvSpPr>
        <xdr:spPr bwMode="auto">
          <a:xfrm>
            <a:off x="442" y="145"/>
            <a:ext cx="15" cy="19"/>
          </a:xfrm>
          <a:custGeom>
            <a:avLst/>
            <a:gdLst>
              <a:gd name="T0" fmla="*/ 2147138526 w 15"/>
              <a:gd name="T1" fmla="*/ 2147138210 h 19"/>
              <a:gd name="T2" fmla="*/ 2147138526 w 15"/>
              <a:gd name="T3" fmla="*/ 2147138210 h 19"/>
              <a:gd name="T4" fmla="*/ 2147138526 w 15"/>
              <a:gd name="T5" fmla="*/ 2147138210 h 19"/>
              <a:gd name="T6" fmla="*/ 2147138526 w 15"/>
              <a:gd name="T7" fmla="*/ 0 h 19"/>
              <a:gd name="T8" fmla="*/ 2147138526 w 15"/>
              <a:gd name="T9" fmla="*/ 0 h 19"/>
              <a:gd name="T10" fmla="*/ 2147138526 w 15"/>
              <a:gd name="T11" fmla="*/ 2147138210 h 19"/>
              <a:gd name="T12" fmla="*/ 2147138526 w 15"/>
              <a:gd name="T13" fmla="*/ 2147138210 h 19"/>
              <a:gd name="T14" fmla="*/ 2147138526 w 15"/>
              <a:gd name="T15" fmla="*/ 2147138210 h 19"/>
              <a:gd name="T16" fmla="*/ 2147138526 w 15"/>
              <a:gd name="T17" fmla="*/ 2147138210 h 19"/>
              <a:gd name="T18" fmla="*/ 2147138526 w 15"/>
              <a:gd name="T19" fmla="*/ 2147138210 h 19"/>
              <a:gd name="T20" fmla="*/ 2147138526 w 15"/>
              <a:gd name="T21" fmla="*/ 2147138210 h 19"/>
              <a:gd name="T22" fmla="*/ 2147138526 w 15"/>
              <a:gd name="T23" fmla="*/ 2147138210 h 19"/>
              <a:gd name="T24" fmla="*/ 0 w 15"/>
              <a:gd name="T25" fmla="*/ 2147138210 h 19"/>
              <a:gd name="T26" fmla="*/ 2147138526 w 15"/>
              <a:gd name="T27" fmla="*/ 2147138210 h 19"/>
              <a:gd name="T28" fmla="*/ 2147138526 w 15"/>
              <a:gd name="T29" fmla="*/ 2147138210 h 19"/>
              <a:gd name="T30" fmla="*/ 2147138526 w 15"/>
              <a:gd name="T31" fmla="*/ 2147138210 h 19"/>
              <a:gd name="T32" fmla="*/ 2147138526 w 15"/>
              <a:gd name="T33" fmla="*/ 2147138210 h 19"/>
              <a:gd name="T34" fmla="*/ 2147138526 w 15"/>
              <a:gd name="T35" fmla="*/ 2147138210 h 19"/>
              <a:gd name="T36" fmla="*/ 2147138526 w 15"/>
              <a:gd name="T37" fmla="*/ 2147138210 h 19"/>
              <a:gd name="T38" fmla="*/ 2147138526 w 15"/>
              <a:gd name="T39" fmla="*/ 2147138210 h 19"/>
              <a:gd name="T40" fmla="*/ 2147138526 w 15"/>
              <a:gd name="T41" fmla="*/ 2147138210 h 19"/>
              <a:gd name="T42" fmla="*/ 2147138526 w 15"/>
              <a:gd name="T43" fmla="*/ 2147138210 h 19"/>
              <a:gd name="T44" fmla="*/ 2147138526 w 15"/>
              <a:gd name="T45" fmla="*/ 2147138210 h 19"/>
              <a:gd name="T46" fmla="*/ 2147138526 w 15"/>
              <a:gd name="T47" fmla="*/ 2147138210 h 19"/>
              <a:gd name="T48" fmla="*/ 2147138526 w 15"/>
              <a:gd name="T49" fmla="*/ 2147138210 h 19"/>
              <a:gd name="T50" fmla="*/ 2147138526 w 15"/>
              <a:gd name="T51" fmla="*/ 2147138210 h 19"/>
              <a:gd name="T52" fmla="*/ 2147138526 w 15"/>
              <a:gd name="T53" fmla="*/ 2147138210 h 19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15"/>
              <a:gd name="T82" fmla="*/ 0 h 19"/>
              <a:gd name="T83" fmla="*/ 15 w 15"/>
              <a:gd name="T84" fmla="*/ 19 h 19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15" h="19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01BEE7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54790" name="Groupp27_2"/>
          <xdr:cNvSpPr>
            <a:spLocks/>
          </xdr:cNvSpPr>
        </xdr:nvSpPr>
        <xdr:spPr bwMode="auto">
          <a:xfrm>
            <a:off x="425" y="136"/>
            <a:ext cx="17" cy="18"/>
          </a:xfrm>
          <a:custGeom>
            <a:avLst/>
            <a:gdLst>
              <a:gd name="T0" fmla="*/ 0 w 610"/>
              <a:gd name="T1" fmla="*/ 0 h 636"/>
              <a:gd name="T2" fmla="*/ 0 w 610"/>
              <a:gd name="T3" fmla="*/ 0 h 636"/>
              <a:gd name="T4" fmla="*/ 0 w 610"/>
              <a:gd name="T5" fmla="*/ 0 h 636"/>
              <a:gd name="T6" fmla="*/ 0 w 610"/>
              <a:gd name="T7" fmla="*/ 0 h 636"/>
              <a:gd name="T8" fmla="*/ 0 w 610"/>
              <a:gd name="T9" fmla="*/ 0 h 636"/>
              <a:gd name="T10" fmla="*/ 0 w 610"/>
              <a:gd name="T11" fmla="*/ 0 h 636"/>
              <a:gd name="T12" fmla="*/ 0 w 610"/>
              <a:gd name="T13" fmla="*/ 0 h 636"/>
              <a:gd name="T14" fmla="*/ 0 w 610"/>
              <a:gd name="T15" fmla="*/ 0 h 636"/>
              <a:gd name="T16" fmla="*/ 0 w 610"/>
              <a:gd name="T17" fmla="*/ 0 h 636"/>
              <a:gd name="T18" fmla="*/ 0 w 610"/>
              <a:gd name="T19" fmla="*/ 0 h 636"/>
              <a:gd name="T20" fmla="*/ 0 w 610"/>
              <a:gd name="T21" fmla="*/ 0 h 636"/>
              <a:gd name="T22" fmla="*/ 0 w 610"/>
              <a:gd name="T23" fmla="*/ 0 h 636"/>
              <a:gd name="T24" fmla="*/ 0 w 610"/>
              <a:gd name="T25" fmla="*/ 0 h 636"/>
              <a:gd name="T26" fmla="*/ 0 w 610"/>
              <a:gd name="T27" fmla="*/ 0 h 636"/>
              <a:gd name="T28" fmla="*/ 0 w 610"/>
              <a:gd name="T29" fmla="*/ 0 h 636"/>
              <a:gd name="T30" fmla="*/ 0 w 610"/>
              <a:gd name="T31" fmla="*/ 0 h 636"/>
              <a:gd name="T32" fmla="*/ 0 w 610"/>
              <a:gd name="T33" fmla="*/ 0 h 636"/>
              <a:gd name="T34" fmla="*/ 0 w 610"/>
              <a:gd name="T35" fmla="*/ 0 h 636"/>
              <a:gd name="T36" fmla="*/ 0 w 610"/>
              <a:gd name="T37" fmla="*/ 0 h 636"/>
              <a:gd name="T38" fmla="*/ 0 w 610"/>
              <a:gd name="T39" fmla="*/ 0 h 636"/>
              <a:gd name="T40" fmla="*/ 0 w 610"/>
              <a:gd name="T41" fmla="*/ 0 h 636"/>
              <a:gd name="T42" fmla="*/ 0 w 610"/>
              <a:gd name="T43" fmla="*/ 0 h 636"/>
              <a:gd name="T44" fmla="*/ 0 w 610"/>
              <a:gd name="T45" fmla="*/ 0 h 636"/>
              <a:gd name="T46" fmla="*/ 0 w 610"/>
              <a:gd name="T47" fmla="*/ 0 h 636"/>
              <a:gd name="T48" fmla="*/ 0 w 610"/>
              <a:gd name="T49" fmla="*/ 0 h 636"/>
              <a:gd name="T50" fmla="*/ 0 w 610"/>
              <a:gd name="T51" fmla="*/ 0 h 636"/>
              <a:gd name="T52" fmla="*/ 0 w 610"/>
              <a:gd name="T53" fmla="*/ 0 h 636"/>
              <a:gd name="T54" fmla="*/ 0 w 610"/>
              <a:gd name="T55" fmla="*/ 0 h 636"/>
              <a:gd name="T56" fmla="*/ 0 w 610"/>
              <a:gd name="T57" fmla="*/ 0 h 636"/>
              <a:gd name="T58" fmla="*/ 0 w 610"/>
              <a:gd name="T59" fmla="*/ 0 h 636"/>
              <a:gd name="T60" fmla="*/ 0 w 610"/>
              <a:gd name="T61" fmla="*/ 0 h 636"/>
              <a:gd name="T62" fmla="*/ 0 w 610"/>
              <a:gd name="T63" fmla="*/ 0 h 636"/>
              <a:gd name="T64" fmla="*/ 0 w 610"/>
              <a:gd name="T65" fmla="*/ 0 h 6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0"/>
              <a:gd name="T100" fmla="*/ 0 h 636"/>
              <a:gd name="T101" fmla="*/ 610 w 610"/>
              <a:gd name="T102" fmla="*/ 636 h 6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0" h="636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01BEE7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54791" name="Groupp27_3"/>
          <xdr:cNvSpPr>
            <a:spLocks/>
          </xdr:cNvSpPr>
        </xdr:nvSpPr>
        <xdr:spPr bwMode="auto">
          <a:xfrm>
            <a:off x="422" y="122"/>
            <a:ext cx="13" cy="17"/>
          </a:xfrm>
          <a:custGeom>
            <a:avLst/>
            <a:gdLst>
              <a:gd name="T0" fmla="*/ 2147138442 w 13"/>
              <a:gd name="T1" fmla="*/ 0 h 17"/>
              <a:gd name="T2" fmla="*/ 2147138442 w 13"/>
              <a:gd name="T3" fmla="*/ 2147138108 h 17"/>
              <a:gd name="T4" fmla="*/ 2147138442 w 13"/>
              <a:gd name="T5" fmla="*/ 2147138108 h 17"/>
              <a:gd name="T6" fmla="*/ 2147138442 w 13"/>
              <a:gd name="T7" fmla="*/ 2147138108 h 17"/>
              <a:gd name="T8" fmla="*/ 2147138442 w 13"/>
              <a:gd name="T9" fmla="*/ 2147138108 h 17"/>
              <a:gd name="T10" fmla="*/ 2147138442 w 13"/>
              <a:gd name="T11" fmla="*/ 2147138108 h 17"/>
              <a:gd name="T12" fmla="*/ 0 w 13"/>
              <a:gd name="T13" fmla="*/ 2147138108 h 17"/>
              <a:gd name="T14" fmla="*/ 0 w 13"/>
              <a:gd name="T15" fmla="*/ 2147138108 h 17"/>
              <a:gd name="T16" fmla="*/ 2147138442 w 13"/>
              <a:gd name="T17" fmla="*/ 2147138108 h 17"/>
              <a:gd name="T18" fmla="*/ 2147138442 w 13"/>
              <a:gd name="T19" fmla="*/ 2147138108 h 17"/>
              <a:gd name="T20" fmla="*/ 2147138442 w 13"/>
              <a:gd name="T21" fmla="*/ 2147138108 h 17"/>
              <a:gd name="T22" fmla="*/ 2147138442 w 13"/>
              <a:gd name="T23" fmla="*/ 2147138108 h 17"/>
              <a:gd name="T24" fmla="*/ 2147138442 w 13"/>
              <a:gd name="T25" fmla="*/ 2147138108 h 17"/>
              <a:gd name="T26" fmla="*/ 2147138442 w 13"/>
              <a:gd name="T27" fmla="*/ 2147138108 h 17"/>
              <a:gd name="T28" fmla="*/ 2147138442 w 13"/>
              <a:gd name="T29" fmla="*/ 2147138108 h 17"/>
              <a:gd name="T30" fmla="*/ 2147138442 w 13"/>
              <a:gd name="T31" fmla="*/ 2147138108 h 17"/>
              <a:gd name="T32" fmla="*/ 2147138442 w 13"/>
              <a:gd name="T33" fmla="*/ 2147138108 h 17"/>
              <a:gd name="T34" fmla="*/ 2147138442 w 13"/>
              <a:gd name="T35" fmla="*/ 2147138108 h 17"/>
              <a:gd name="T36" fmla="*/ 2147138442 w 13"/>
              <a:gd name="T37" fmla="*/ 2147138108 h 17"/>
              <a:gd name="T38" fmla="*/ 2147138442 w 13"/>
              <a:gd name="T39" fmla="*/ 2147138108 h 17"/>
              <a:gd name="T40" fmla="*/ 2147138442 w 13"/>
              <a:gd name="T41" fmla="*/ 2147138108 h 17"/>
              <a:gd name="T42" fmla="*/ 2147138442 w 13"/>
              <a:gd name="T43" fmla="*/ 0 h 17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3"/>
              <a:gd name="T67" fmla="*/ 0 h 17"/>
              <a:gd name="T68" fmla="*/ 13 w 13"/>
              <a:gd name="T69" fmla="*/ 17 h 17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3" h="17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01BEE7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54792" name="Groupp27_4"/>
          <xdr:cNvSpPr>
            <a:spLocks/>
          </xdr:cNvSpPr>
        </xdr:nvSpPr>
        <xdr:spPr bwMode="auto">
          <a:xfrm>
            <a:off x="420" y="138"/>
            <a:ext cx="6" cy="6"/>
          </a:xfrm>
          <a:custGeom>
            <a:avLst/>
            <a:gdLst>
              <a:gd name="T0" fmla="*/ 2147138389 w 6"/>
              <a:gd name="T1" fmla="*/ 2147138389 h 6"/>
              <a:gd name="T2" fmla="*/ 0 w 6"/>
              <a:gd name="T3" fmla="*/ 0 h 6"/>
              <a:gd name="T4" fmla="*/ 0 w 6"/>
              <a:gd name="T5" fmla="*/ 2147138389 h 6"/>
              <a:gd name="T6" fmla="*/ 0 w 6"/>
              <a:gd name="T7" fmla="*/ 2147138389 h 6"/>
              <a:gd name="T8" fmla="*/ 2147138389 w 6"/>
              <a:gd name="T9" fmla="*/ 2147138389 h 6"/>
              <a:gd name="T10" fmla="*/ 2147138389 w 6"/>
              <a:gd name="T11" fmla="*/ 2147138389 h 6"/>
              <a:gd name="T12" fmla="*/ 2147138389 w 6"/>
              <a:gd name="T13" fmla="*/ 2147138389 h 6"/>
              <a:gd name="T14" fmla="*/ 2147138389 w 6"/>
              <a:gd name="T15" fmla="*/ 2147138389 h 6"/>
              <a:gd name="T16" fmla="*/ 2147138389 w 6"/>
              <a:gd name="T17" fmla="*/ 2147138389 h 6"/>
              <a:gd name="T18" fmla="*/ 2147138389 w 6"/>
              <a:gd name="T19" fmla="*/ 2147138389 h 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6"/>
              <a:gd name="T32" fmla="*/ 6 w 6"/>
              <a:gd name="T33" fmla="*/ 6 h 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01BEE7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54793" name="ShapeReg_27"/>
          <xdr:cNvSpPr>
            <a:spLocks/>
          </xdr:cNvSpPr>
        </xdr:nvSpPr>
        <xdr:spPr bwMode="auto">
          <a:xfrm>
            <a:off x="372" y="165"/>
            <a:ext cx="138" cy="311"/>
          </a:xfrm>
          <a:custGeom>
            <a:avLst/>
            <a:gdLst>
              <a:gd name="T0" fmla="*/ 0 w 4898"/>
              <a:gd name="T1" fmla="*/ 0 h 10988"/>
              <a:gd name="T2" fmla="*/ 0 w 4898"/>
              <a:gd name="T3" fmla="*/ 0 h 10988"/>
              <a:gd name="T4" fmla="*/ 0 w 4898"/>
              <a:gd name="T5" fmla="*/ 0 h 10988"/>
              <a:gd name="T6" fmla="*/ 0 w 4898"/>
              <a:gd name="T7" fmla="*/ 0 h 10988"/>
              <a:gd name="T8" fmla="*/ 0 w 4898"/>
              <a:gd name="T9" fmla="*/ 0 h 10988"/>
              <a:gd name="T10" fmla="*/ 0 w 4898"/>
              <a:gd name="T11" fmla="*/ 0 h 10988"/>
              <a:gd name="T12" fmla="*/ 0 w 4898"/>
              <a:gd name="T13" fmla="*/ 0 h 10988"/>
              <a:gd name="T14" fmla="*/ 0 w 4898"/>
              <a:gd name="T15" fmla="*/ 0 h 10988"/>
              <a:gd name="T16" fmla="*/ 0 w 4898"/>
              <a:gd name="T17" fmla="*/ 0 h 10988"/>
              <a:gd name="T18" fmla="*/ 0 w 4898"/>
              <a:gd name="T19" fmla="*/ 0 h 10988"/>
              <a:gd name="T20" fmla="*/ 0 w 4898"/>
              <a:gd name="T21" fmla="*/ 0 h 10988"/>
              <a:gd name="T22" fmla="*/ 0 w 4898"/>
              <a:gd name="T23" fmla="*/ 0 h 10988"/>
              <a:gd name="T24" fmla="*/ 0 w 4898"/>
              <a:gd name="T25" fmla="*/ 0 h 10988"/>
              <a:gd name="T26" fmla="*/ 0 w 4898"/>
              <a:gd name="T27" fmla="*/ 0 h 10988"/>
              <a:gd name="T28" fmla="*/ 0 w 4898"/>
              <a:gd name="T29" fmla="*/ 0 h 10988"/>
              <a:gd name="T30" fmla="*/ 0 w 4898"/>
              <a:gd name="T31" fmla="*/ 0 h 10988"/>
              <a:gd name="T32" fmla="*/ 0 w 4898"/>
              <a:gd name="T33" fmla="*/ 0 h 10988"/>
              <a:gd name="T34" fmla="*/ 0 w 4898"/>
              <a:gd name="T35" fmla="*/ 0 h 10988"/>
              <a:gd name="T36" fmla="*/ 0 w 4898"/>
              <a:gd name="T37" fmla="*/ 0 h 10988"/>
              <a:gd name="T38" fmla="*/ 0 w 4898"/>
              <a:gd name="T39" fmla="*/ 0 h 10988"/>
              <a:gd name="T40" fmla="*/ 0 w 4898"/>
              <a:gd name="T41" fmla="*/ 0 h 10988"/>
              <a:gd name="T42" fmla="*/ 0 w 4898"/>
              <a:gd name="T43" fmla="*/ 0 h 10988"/>
              <a:gd name="T44" fmla="*/ 0 w 4898"/>
              <a:gd name="T45" fmla="*/ 0 h 10988"/>
              <a:gd name="T46" fmla="*/ 0 w 4898"/>
              <a:gd name="T47" fmla="*/ 0 h 10988"/>
              <a:gd name="T48" fmla="*/ 0 w 4898"/>
              <a:gd name="T49" fmla="*/ 0 h 10988"/>
              <a:gd name="T50" fmla="*/ 0 w 4898"/>
              <a:gd name="T51" fmla="*/ 0 h 10988"/>
              <a:gd name="T52" fmla="*/ 0 w 4898"/>
              <a:gd name="T53" fmla="*/ 0 h 10988"/>
              <a:gd name="T54" fmla="*/ 0 w 4898"/>
              <a:gd name="T55" fmla="*/ 0 h 10988"/>
              <a:gd name="T56" fmla="*/ 0 w 4898"/>
              <a:gd name="T57" fmla="*/ 0 h 10988"/>
              <a:gd name="T58" fmla="*/ 0 w 4898"/>
              <a:gd name="T59" fmla="*/ 0 h 10988"/>
              <a:gd name="T60" fmla="*/ 0 w 4898"/>
              <a:gd name="T61" fmla="*/ 0 h 10988"/>
              <a:gd name="T62" fmla="*/ 0 w 4898"/>
              <a:gd name="T63" fmla="*/ 0 h 10988"/>
              <a:gd name="T64" fmla="*/ 0 w 4898"/>
              <a:gd name="T65" fmla="*/ 0 h 10988"/>
              <a:gd name="T66" fmla="*/ 0 w 4898"/>
              <a:gd name="T67" fmla="*/ 0 h 10988"/>
              <a:gd name="T68" fmla="*/ 0 w 4898"/>
              <a:gd name="T69" fmla="*/ 0 h 10988"/>
              <a:gd name="T70" fmla="*/ 0 w 4898"/>
              <a:gd name="T71" fmla="*/ 0 h 10988"/>
              <a:gd name="T72" fmla="*/ 0 w 4898"/>
              <a:gd name="T73" fmla="*/ 0 h 10988"/>
              <a:gd name="T74" fmla="*/ 0 w 4898"/>
              <a:gd name="T75" fmla="*/ 0 h 10988"/>
              <a:gd name="T76" fmla="*/ 0 w 4898"/>
              <a:gd name="T77" fmla="*/ 0 h 10988"/>
              <a:gd name="T78" fmla="*/ 0 w 4898"/>
              <a:gd name="T79" fmla="*/ 0 h 10988"/>
              <a:gd name="T80" fmla="*/ 0 w 4898"/>
              <a:gd name="T81" fmla="*/ 0 h 10988"/>
              <a:gd name="T82" fmla="*/ 0 w 4898"/>
              <a:gd name="T83" fmla="*/ 0 h 10988"/>
              <a:gd name="T84" fmla="*/ 0 w 4898"/>
              <a:gd name="T85" fmla="*/ 0 h 10988"/>
              <a:gd name="T86" fmla="*/ 0 w 4898"/>
              <a:gd name="T87" fmla="*/ 0 h 10988"/>
              <a:gd name="T88" fmla="*/ 0 w 4898"/>
              <a:gd name="T89" fmla="*/ 0 h 10988"/>
              <a:gd name="T90" fmla="*/ 0 w 4898"/>
              <a:gd name="T91" fmla="*/ 0 h 10988"/>
              <a:gd name="T92" fmla="*/ 0 w 4898"/>
              <a:gd name="T93" fmla="*/ 0 h 10988"/>
              <a:gd name="T94" fmla="*/ 0 w 4898"/>
              <a:gd name="T95" fmla="*/ 0 h 10988"/>
              <a:gd name="T96" fmla="*/ 0 w 4898"/>
              <a:gd name="T97" fmla="*/ 0 h 10988"/>
              <a:gd name="T98" fmla="*/ 0 w 4898"/>
              <a:gd name="T99" fmla="*/ 0 h 10988"/>
              <a:gd name="T100" fmla="*/ 0 w 4898"/>
              <a:gd name="T101" fmla="*/ 0 h 10988"/>
              <a:gd name="T102" fmla="*/ 0 w 4898"/>
              <a:gd name="T103" fmla="*/ 0 h 10988"/>
              <a:gd name="T104" fmla="*/ 0 w 4898"/>
              <a:gd name="T105" fmla="*/ 0 h 10988"/>
              <a:gd name="T106" fmla="*/ 0 w 4898"/>
              <a:gd name="T107" fmla="*/ 0 h 10988"/>
              <a:gd name="T108" fmla="*/ 0 w 4898"/>
              <a:gd name="T109" fmla="*/ 0 h 10988"/>
              <a:gd name="T110" fmla="*/ 0 w 4898"/>
              <a:gd name="T111" fmla="*/ 0 h 1098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898"/>
              <a:gd name="T169" fmla="*/ 0 h 10988"/>
              <a:gd name="T170" fmla="*/ 4898 w 4898"/>
              <a:gd name="T171" fmla="*/ 10988 h 10988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898" h="1098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01BEE7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419100</xdr:colOff>
      <xdr:row>20</xdr:row>
      <xdr:rowOff>123825</xdr:rowOff>
    </xdr:from>
    <xdr:to>
      <xdr:col>7</xdr:col>
      <xdr:colOff>9525</xdr:colOff>
      <xdr:row>24</xdr:row>
      <xdr:rowOff>76200</xdr:rowOff>
    </xdr:to>
    <xdr:sp macro="modRegionSelect.Region_Click" textlink="">
      <xdr:nvSpPr>
        <xdr:cNvPr id="454685" name="ShapeReg_72"/>
        <xdr:cNvSpPr>
          <a:spLocks/>
        </xdr:cNvSpPr>
      </xdr:nvSpPr>
      <xdr:spPr bwMode="auto">
        <a:xfrm>
          <a:off x="3067050" y="3486150"/>
          <a:ext cx="809625" cy="600075"/>
        </a:xfrm>
        <a:custGeom>
          <a:avLst/>
          <a:gdLst>
            <a:gd name="T0" fmla="*/ 2147483647 w 85"/>
            <a:gd name="T1" fmla="*/ 2147483647 h 63"/>
            <a:gd name="T2" fmla="*/ 2147483647 w 85"/>
            <a:gd name="T3" fmla="*/ 2147483647 h 63"/>
            <a:gd name="T4" fmla="*/ 2147483647 w 85"/>
            <a:gd name="T5" fmla="*/ 2147483647 h 63"/>
            <a:gd name="T6" fmla="*/ 2147483647 w 85"/>
            <a:gd name="T7" fmla="*/ 2147483647 h 63"/>
            <a:gd name="T8" fmla="*/ 2147483647 w 85"/>
            <a:gd name="T9" fmla="*/ 2147483647 h 63"/>
            <a:gd name="T10" fmla="*/ 2147483647 w 85"/>
            <a:gd name="T11" fmla="*/ 2147483647 h 63"/>
            <a:gd name="T12" fmla="*/ 2147483647 w 85"/>
            <a:gd name="T13" fmla="*/ 2147483647 h 63"/>
            <a:gd name="T14" fmla="*/ 2147483647 w 85"/>
            <a:gd name="T15" fmla="*/ 2147483647 h 63"/>
            <a:gd name="T16" fmla="*/ 2147483647 w 85"/>
            <a:gd name="T17" fmla="*/ 2147483647 h 63"/>
            <a:gd name="T18" fmla="*/ 2147483647 w 85"/>
            <a:gd name="T19" fmla="*/ 2147483647 h 63"/>
            <a:gd name="T20" fmla="*/ 2147483647 w 85"/>
            <a:gd name="T21" fmla="*/ 2147483647 h 63"/>
            <a:gd name="T22" fmla="*/ 2147483647 w 85"/>
            <a:gd name="T23" fmla="*/ 2147483647 h 63"/>
            <a:gd name="T24" fmla="*/ 2147483647 w 85"/>
            <a:gd name="T25" fmla="*/ 2147483647 h 63"/>
            <a:gd name="T26" fmla="*/ 2147483647 w 85"/>
            <a:gd name="T27" fmla="*/ 2147483647 h 63"/>
            <a:gd name="T28" fmla="*/ 2147483647 w 85"/>
            <a:gd name="T29" fmla="*/ 2147483647 h 63"/>
            <a:gd name="T30" fmla="*/ 2147483647 w 85"/>
            <a:gd name="T31" fmla="*/ 2147483647 h 63"/>
            <a:gd name="T32" fmla="*/ 2147483647 w 85"/>
            <a:gd name="T33" fmla="*/ 2147483647 h 63"/>
            <a:gd name="T34" fmla="*/ 2147483647 w 85"/>
            <a:gd name="T35" fmla="*/ 2147483647 h 63"/>
            <a:gd name="T36" fmla="*/ 2147483647 w 85"/>
            <a:gd name="T37" fmla="*/ 2147483647 h 63"/>
            <a:gd name="T38" fmla="*/ 2147483647 w 85"/>
            <a:gd name="T39" fmla="*/ 2147483647 h 63"/>
            <a:gd name="T40" fmla="*/ 2147483647 w 85"/>
            <a:gd name="T41" fmla="*/ 2147483647 h 63"/>
            <a:gd name="T42" fmla="*/ 2147483647 w 85"/>
            <a:gd name="T43" fmla="*/ 2147483647 h 63"/>
            <a:gd name="T44" fmla="*/ 2147483647 w 85"/>
            <a:gd name="T45" fmla="*/ 2147483647 h 63"/>
            <a:gd name="T46" fmla="*/ 2147483647 w 85"/>
            <a:gd name="T47" fmla="*/ 2147483647 h 63"/>
            <a:gd name="T48" fmla="*/ 2147483647 w 85"/>
            <a:gd name="T49" fmla="*/ 2147483647 h 63"/>
            <a:gd name="T50" fmla="*/ 2147483647 w 85"/>
            <a:gd name="T51" fmla="*/ 2147483647 h 63"/>
            <a:gd name="T52" fmla="*/ 2147483647 w 85"/>
            <a:gd name="T53" fmla="*/ 2147483647 h 63"/>
            <a:gd name="T54" fmla="*/ 2147483647 w 85"/>
            <a:gd name="T55" fmla="*/ 2147483647 h 63"/>
            <a:gd name="T56" fmla="*/ 2147483647 w 85"/>
            <a:gd name="T57" fmla="*/ 2147483647 h 63"/>
            <a:gd name="T58" fmla="*/ 0 w 85"/>
            <a:gd name="T59" fmla="*/ 2147483647 h 63"/>
            <a:gd name="T60" fmla="*/ 2147483647 w 85"/>
            <a:gd name="T61" fmla="*/ 2147483647 h 63"/>
            <a:gd name="T62" fmla="*/ 2147483647 w 85"/>
            <a:gd name="T63" fmla="*/ 2147483647 h 63"/>
            <a:gd name="T64" fmla="*/ 2147483647 w 85"/>
            <a:gd name="T65" fmla="*/ 2147483647 h 63"/>
            <a:gd name="T66" fmla="*/ 2147483647 w 85"/>
            <a:gd name="T67" fmla="*/ 2147483647 h 63"/>
            <a:gd name="T68" fmla="*/ 2147483647 w 85"/>
            <a:gd name="T69" fmla="*/ 0 h 63"/>
            <a:gd name="T70" fmla="*/ 2147483647 w 85"/>
            <a:gd name="T71" fmla="*/ 2147483647 h 63"/>
            <a:gd name="T72" fmla="*/ 2147483647 w 85"/>
            <a:gd name="T73" fmla="*/ 2147483647 h 63"/>
            <a:gd name="T74" fmla="*/ 2147483647 w 85"/>
            <a:gd name="T75" fmla="*/ 2147483647 h 63"/>
            <a:gd name="T76" fmla="*/ 2147483647 w 85"/>
            <a:gd name="T77" fmla="*/ 2147483647 h 63"/>
            <a:gd name="T78" fmla="*/ 2147483647 w 85"/>
            <a:gd name="T79" fmla="*/ 2147483647 h 63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85"/>
            <a:gd name="T121" fmla="*/ 0 h 63"/>
            <a:gd name="T122" fmla="*/ 85 w 85"/>
            <a:gd name="T123" fmla="*/ 63 h 63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85" h="63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23</xdr:row>
      <xdr:rowOff>123825</xdr:rowOff>
    </xdr:from>
    <xdr:to>
      <xdr:col>7</xdr:col>
      <xdr:colOff>9525</xdr:colOff>
      <xdr:row>26</xdr:row>
      <xdr:rowOff>152400</xdr:rowOff>
    </xdr:to>
    <xdr:sp macro="modRegionSelect.Region_Click" textlink="">
      <xdr:nvSpPr>
        <xdr:cNvPr id="454686" name="ShapeReg_23"/>
        <xdr:cNvSpPr>
          <a:spLocks/>
        </xdr:cNvSpPr>
      </xdr:nvSpPr>
      <xdr:spPr bwMode="auto">
        <a:xfrm>
          <a:off x="3581400" y="3971925"/>
          <a:ext cx="295275" cy="514350"/>
        </a:xfrm>
        <a:custGeom>
          <a:avLst/>
          <a:gdLst>
            <a:gd name="T0" fmla="*/ 2147483647 w 31"/>
            <a:gd name="T1" fmla="*/ 2147483647 h 54"/>
            <a:gd name="T2" fmla="*/ 2147483647 w 31"/>
            <a:gd name="T3" fmla="*/ 2147483647 h 54"/>
            <a:gd name="T4" fmla="*/ 2147483647 w 31"/>
            <a:gd name="T5" fmla="*/ 2147483647 h 54"/>
            <a:gd name="T6" fmla="*/ 2147483647 w 31"/>
            <a:gd name="T7" fmla="*/ 2147483647 h 54"/>
            <a:gd name="T8" fmla="*/ 2147483647 w 31"/>
            <a:gd name="T9" fmla="*/ 2147483647 h 54"/>
            <a:gd name="T10" fmla="*/ 0 w 31"/>
            <a:gd name="T11" fmla="*/ 2147483647 h 54"/>
            <a:gd name="T12" fmla="*/ 2147483647 w 31"/>
            <a:gd name="T13" fmla="*/ 2147483647 h 54"/>
            <a:gd name="T14" fmla="*/ 2147483647 w 31"/>
            <a:gd name="T15" fmla="*/ 2147483647 h 54"/>
            <a:gd name="T16" fmla="*/ 2147483647 w 31"/>
            <a:gd name="T17" fmla="*/ 2147483647 h 54"/>
            <a:gd name="T18" fmla="*/ 2147483647 w 31"/>
            <a:gd name="T19" fmla="*/ 2147483647 h 54"/>
            <a:gd name="T20" fmla="*/ 2147483647 w 31"/>
            <a:gd name="T21" fmla="*/ 2147483647 h 54"/>
            <a:gd name="T22" fmla="*/ 2147483647 w 31"/>
            <a:gd name="T23" fmla="*/ 2147483647 h 54"/>
            <a:gd name="T24" fmla="*/ 2147483647 w 31"/>
            <a:gd name="T25" fmla="*/ 2147483647 h 54"/>
            <a:gd name="T26" fmla="*/ 2147483647 w 31"/>
            <a:gd name="T27" fmla="*/ 2147483647 h 54"/>
            <a:gd name="T28" fmla="*/ 2147483647 w 31"/>
            <a:gd name="T29" fmla="*/ 2147483647 h 54"/>
            <a:gd name="T30" fmla="*/ 2147483647 w 31"/>
            <a:gd name="T31" fmla="*/ 2147483647 h 54"/>
            <a:gd name="T32" fmla="*/ 2147483647 w 31"/>
            <a:gd name="T33" fmla="*/ 2147483647 h 54"/>
            <a:gd name="T34" fmla="*/ 2147483647 w 31"/>
            <a:gd name="T35" fmla="*/ 2147483647 h 54"/>
            <a:gd name="T36" fmla="*/ 2147483647 w 31"/>
            <a:gd name="T37" fmla="*/ 2147483647 h 54"/>
            <a:gd name="T38" fmla="*/ 2147483647 w 31"/>
            <a:gd name="T39" fmla="*/ 2147483647 h 54"/>
            <a:gd name="T40" fmla="*/ 2147483647 w 31"/>
            <a:gd name="T41" fmla="*/ 2147483647 h 54"/>
            <a:gd name="T42" fmla="*/ 2147483647 w 31"/>
            <a:gd name="T43" fmla="*/ 2147483647 h 54"/>
            <a:gd name="T44" fmla="*/ 2147483647 w 31"/>
            <a:gd name="T45" fmla="*/ 2147483647 h 54"/>
            <a:gd name="T46" fmla="*/ 2147483647 w 31"/>
            <a:gd name="T47" fmla="*/ 2147483647 h 54"/>
            <a:gd name="T48" fmla="*/ 2147483647 w 31"/>
            <a:gd name="T49" fmla="*/ 2147483647 h 54"/>
            <a:gd name="T50" fmla="*/ 2147483647 w 31"/>
            <a:gd name="T51" fmla="*/ 2147483647 h 54"/>
            <a:gd name="T52" fmla="*/ 2147483647 w 31"/>
            <a:gd name="T53" fmla="*/ 2147483647 h 54"/>
            <a:gd name="T54" fmla="*/ 2147483647 w 31"/>
            <a:gd name="T55" fmla="*/ 2147483647 h 54"/>
            <a:gd name="T56" fmla="*/ 2147483647 w 31"/>
            <a:gd name="T57" fmla="*/ 2147483647 h 54"/>
            <a:gd name="T58" fmla="*/ 2147483647 w 31"/>
            <a:gd name="T59" fmla="*/ 2147483647 h 54"/>
            <a:gd name="T60" fmla="*/ 2147483647 w 31"/>
            <a:gd name="T61" fmla="*/ 2147483647 h 54"/>
            <a:gd name="T62" fmla="*/ 2147483647 w 31"/>
            <a:gd name="T63" fmla="*/ 2147483647 h 5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31"/>
            <a:gd name="T97" fmla="*/ 0 h 54"/>
            <a:gd name="T98" fmla="*/ 31 w 31"/>
            <a:gd name="T99" fmla="*/ 54 h 5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31" h="54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24</xdr:row>
      <xdr:rowOff>114300</xdr:rowOff>
    </xdr:from>
    <xdr:to>
      <xdr:col>7</xdr:col>
      <xdr:colOff>171450</xdr:colOff>
      <xdr:row>27</xdr:row>
      <xdr:rowOff>85725</xdr:rowOff>
    </xdr:to>
    <xdr:sp macro="modRegionSelect.Region_Click" textlink="">
      <xdr:nvSpPr>
        <xdr:cNvPr id="454687" name="ShapeReg_61"/>
        <xdr:cNvSpPr>
          <a:spLocks/>
        </xdr:cNvSpPr>
      </xdr:nvSpPr>
      <xdr:spPr bwMode="auto">
        <a:xfrm>
          <a:off x="3771900" y="4124325"/>
          <a:ext cx="266700" cy="457200"/>
        </a:xfrm>
        <a:custGeom>
          <a:avLst/>
          <a:gdLst>
            <a:gd name="T0" fmla="*/ 2147483647 w 28"/>
            <a:gd name="T1" fmla="*/ 0 h 48"/>
            <a:gd name="T2" fmla="*/ 2147483647 w 28"/>
            <a:gd name="T3" fmla="*/ 2147483647 h 48"/>
            <a:gd name="T4" fmla="*/ 2147483647 w 28"/>
            <a:gd name="T5" fmla="*/ 2147483647 h 48"/>
            <a:gd name="T6" fmla="*/ 2147483647 w 28"/>
            <a:gd name="T7" fmla="*/ 2147483647 h 48"/>
            <a:gd name="T8" fmla="*/ 2147483647 w 28"/>
            <a:gd name="T9" fmla="*/ 2147483647 h 48"/>
            <a:gd name="T10" fmla="*/ 2147483647 w 28"/>
            <a:gd name="T11" fmla="*/ 2147483647 h 48"/>
            <a:gd name="T12" fmla="*/ 2147483647 w 28"/>
            <a:gd name="T13" fmla="*/ 2147483647 h 48"/>
            <a:gd name="T14" fmla="*/ 2147483647 w 28"/>
            <a:gd name="T15" fmla="*/ 2147483647 h 48"/>
            <a:gd name="T16" fmla="*/ 2147483647 w 28"/>
            <a:gd name="T17" fmla="*/ 2147483647 h 48"/>
            <a:gd name="T18" fmla="*/ 2147483647 w 28"/>
            <a:gd name="T19" fmla="*/ 2147483647 h 48"/>
            <a:gd name="T20" fmla="*/ 2147483647 w 28"/>
            <a:gd name="T21" fmla="*/ 2147483647 h 48"/>
            <a:gd name="T22" fmla="*/ 2147483647 w 28"/>
            <a:gd name="T23" fmla="*/ 2147483647 h 48"/>
            <a:gd name="T24" fmla="*/ 2147483647 w 28"/>
            <a:gd name="T25" fmla="*/ 2147483647 h 48"/>
            <a:gd name="T26" fmla="*/ 2147483647 w 28"/>
            <a:gd name="T27" fmla="*/ 2147483647 h 48"/>
            <a:gd name="T28" fmla="*/ 2147483647 w 28"/>
            <a:gd name="T29" fmla="*/ 2147483647 h 48"/>
            <a:gd name="T30" fmla="*/ 2147483647 w 28"/>
            <a:gd name="T31" fmla="*/ 2147483647 h 48"/>
            <a:gd name="T32" fmla="*/ 2147483647 w 28"/>
            <a:gd name="T33" fmla="*/ 2147483647 h 48"/>
            <a:gd name="T34" fmla="*/ 2147483647 w 28"/>
            <a:gd name="T35" fmla="*/ 2147483647 h 48"/>
            <a:gd name="T36" fmla="*/ 2147483647 w 28"/>
            <a:gd name="T37" fmla="*/ 2147483647 h 48"/>
            <a:gd name="T38" fmla="*/ 2147483647 w 28"/>
            <a:gd name="T39" fmla="*/ 2147483647 h 48"/>
            <a:gd name="T40" fmla="*/ 2147483647 w 28"/>
            <a:gd name="T41" fmla="*/ 2147483647 h 48"/>
            <a:gd name="T42" fmla="*/ 2147483647 w 28"/>
            <a:gd name="T43" fmla="*/ 2147483647 h 48"/>
            <a:gd name="T44" fmla="*/ 2147483647 w 28"/>
            <a:gd name="T45" fmla="*/ 2147483647 h 48"/>
            <a:gd name="T46" fmla="*/ 2147483647 w 28"/>
            <a:gd name="T47" fmla="*/ 2147483647 h 48"/>
            <a:gd name="T48" fmla="*/ 2147483647 w 28"/>
            <a:gd name="T49" fmla="*/ 2147483647 h 48"/>
            <a:gd name="T50" fmla="*/ 2147483647 w 28"/>
            <a:gd name="T51" fmla="*/ 2147483647 h 48"/>
            <a:gd name="T52" fmla="*/ 2147483647 w 28"/>
            <a:gd name="T53" fmla="*/ 2147483647 h 48"/>
            <a:gd name="T54" fmla="*/ 2147483647 w 28"/>
            <a:gd name="T55" fmla="*/ 2147483647 h 48"/>
            <a:gd name="T56" fmla="*/ 2147483647 w 28"/>
            <a:gd name="T57" fmla="*/ 2147483647 h 48"/>
            <a:gd name="T58" fmla="*/ 0 w 28"/>
            <a:gd name="T59" fmla="*/ 2147483647 h 48"/>
            <a:gd name="T60" fmla="*/ 2147483647 w 28"/>
            <a:gd name="T61" fmla="*/ 2147483647 h 48"/>
            <a:gd name="T62" fmla="*/ 0 w 28"/>
            <a:gd name="T63" fmla="*/ 2147483647 h 48"/>
            <a:gd name="T64" fmla="*/ 2147483647 w 28"/>
            <a:gd name="T65" fmla="*/ 2147483647 h 48"/>
            <a:gd name="T66" fmla="*/ 2147483647 w 28"/>
            <a:gd name="T67" fmla="*/ 2147483647 h 48"/>
            <a:gd name="T68" fmla="*/ 2147483647 w 28"/>
            <a:gd name="T69" fmla="*/ 2147483647 h 48"/>
            <a:gd name="T70" fmla="*/ 2147483647 w 28"/>
            <a:gd name="T71" fmla="*/ 2147483647 h 48"/>
            <a:gd name="T72" fmla="*/ 2147483647 w 28"/>
            <a:gd name="T73" fmla="*/ 2147483647 h 48"/>
            <a:gd name="T74" fmla="*/ 2147483647 w 28"/>
            <a:gd name="T75" fmla="*/ 2147483647 h 48"/>
            <a:gd name="T76" fmla="*/ 2147483647 w 28"/>
            <a:gd name="T77" fmla="*/ 2147483647 h 48"/>
            <a:gd name="T78" fmla="*/ 2147483647 w 28"/>
            <a:gd name="T79" fmla="*/ 2147483647 h 48"/>
            <a:gd name="T80" fmla="*/ 2147483647 w 28"/>
            <a:gd name="T81" fmla="*/ 2147483647 h 48"/>
            <a:gd name="T82" fmla="*/ 2147483647 w 28"/>
            <a:gd name="T83" fmla="*/ 2147483647 h 48"/>
            <a:gd name="T84" fmla="*/ 2147483647 w 28"/>
            <a:gd name="T85" fmla="*/ 2147483647 h 48"/>
            <a:gd name="T86" fmla="*/ 2147483647 w 28"/>
            <a:gd name="T87" fmla="*/ 2147483647 h 48"/>
            <a:gd name="T88" fmla="*/ 2147483647 w 28"/>
            <a:gd name="T89" fmla="*/ 2147483647 h 48"/>
            <a:gd name="T90" fmla="*/ 2147483647 w 28"/>
            <a:gd name="T91" fmla="*/ 2147483647 h 48"/>
            <a:gd name="T92" fmla="*/ 2147483647 w 28"/>
            <a:gd name="T93" fmla="*/ 2147483647 h 48"/>
            <a:gd name="T94" fmla="*/ 2147483647 w 28"/>
            <a:gd name="T95" fmla="*/ 2147483647 h 48"/>
            <a:gd name="T96" fmla="*/ 2147483647 w 28"/>
            <a:gd name="T97" fmla="*/ 2147483647 h 48"/>
            <a:gd name="T98" fmla="*/ 2147483647 w 28"/>
            <a:gd name="T99" fmla="*/ 2147483647 h 48"/>
            <a:gd name="T100" fmla="*/ 2147483647 w 28"/>
            <a:gd name="T101" fmla="*/ 2147483647 h 48"/>
            <a:gd name="T102" fmla="*/ 2147483647 w 28"/>
            <a:gd name="T103" fmla="*/ 2147483647 h 48"/>
            <a:gd name="T104" fmla="*/ 2147483647 w 28"/>
            <a:gd name="T105" fmla="*/ 2147483647 h 48"/>
            <a:gd name="T106" fmla="*/ 2147483647 w 28"/>
            <a:gd name="T107" fmla="*/ 2147483647 h 48"/>
            <a:gd name="T108" fmla="*/ 2147483647 w 28"/>
            <a:gd name="T109" fmla="*/ 0 h 48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8"/>
            <a:gd name="T166" fmla="*/ 0 h 48"/>
            <a:gd name="T167" fmla="*/ 28 w 28"/>
            <a:gd name="T168" fmla="*/ 48 h 48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8" h="4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28575</xdr:rowOff>
    </xdr:from>
    <xdr:to>
      <xdr:col>1</xdr:col>
      <xdr:colOff>114300</xdr:colOff>
      <xdr:row>24</xdr:row>
      <xdr:rowOff>47625</xdr:rowOff>
    </xdr:to>
    <xdr:sp macro="modRegionSelect.Region_Click" textlink="">
      <xdr:nvSpPr>
        <xdr:cNvPr id="454688" name="ShapeReg_46"/>
        <xdr:cNvSpPr>
          <a:spLocks/>
        </xdr:cNvSpPr>
      </xdr:nvSpPr>
      <xdr:spPr bwMode="auto">
        <a:xfrm>
          <a:off x="209550" y="3876675"/>
          <a:ext cx="114300" cy="180975"/>
        </a:xfrm>
        <a:custGeom>
          <a:avLst/>
          <a:gdLst>
            <a:gd name="T0" fmla="*/ 2147483647 w 12"/>
            <a:gd name="T1" fmla="*/ 2147483647 h 19"/>
            <a:gd name="T2" fmla="*/ 2147483647 w 12"/>
            <a:gd name="T3" fmla="*/ 2147483647 h 19"/>
            <a:gd name="T4" fmla="*/ 2147483647 w 12"/>
            <a:gd name="T5" fmla="*/ 0 h 19"/>
            <a:gd name="T6" fmla="*/ 2147483647 w 12"/>
            <a:gd name="T7" fmla="*/ 0 h 19"/>
            <a:gd name="T8" fmla="*/ 2147483647 w 12"/>
            <a:gd name="T9" fmla="*/ 2147483647 h 19"/>
            <a:gd name="T10" fmla="*/ 2147483647 w 12"/>
            <a:gd name="T11" fmla="*/ 2147483647 h 19"/>
            <a:gd name="T12" fmla="*/ 2147483647 w 12"/>
            <a:gd name="T13" fmla="*/ 2147483647 h 19"/>
            <a:gd name="T14" fmla="*/ 2147483647 w 12"/>
            <a:gd name="T15" fmla="*/ 2147483647 h 19"/>
            <a:gd name="T16" fmla="*/ 2147483647 w 12"/>
            <a:gd name="T17" fmla="*/ 2147483647 h 19"/>
            <a:gd name="T18" fmla="*/ 2147483647 w 12"/>
            <a:gd name="T19" fmla="*/ 2147483647 h 19"/>
            <a:gd name="T20" fmla="*/ 2147483647 w 12"/>
            <a:gd name="T21" fmla="*/ 2147483647 h 19"/>
            <a:gd name="T22" fmla="*/ 2147483647 w 12"/>
            <a:gd name="T23" fmla="*/ 2147483647 h 19"/>
            <a:gd name="T24" fmla="*/ 2147483647 w 12"/>
            <a:gd name="T25" fmla="*/ 2147483647 h 19"/>
            <a:gd name="T26" fmla="*/ 2147483647 w 12"/>
            <a:gd name="T27" fmla="*/ 2147483647 h 19"/>
            <a:gd name="T28" fmla="*/ 2147483647 w 12"/>
            <a:gd name="T29" fmla="*/ 2147483647 h 19"/>
            <a:gd name="T30" fmla="*/ 2147483647 w 12"/>
            <a:gd name="T31" fmla="*/ 2147483647 h 19"/>
            <a:gd name="T32" fmla="*/ 2147483647 w 12"/>
            <a:gd name="T33" fmla="*/ 2147483647 h 19"/>
            <a:gd name="T34" fmla="*/ 2147483647 w 12"/>
            <a:gd name="T35" fmla="*/ 2147483647 h 19"/>
            <a:gd name="T36" fmla="*/ 2147483647 w 12"/>
            <a:gd name="T37" fmla="*/ 2147483647 h 19"/>
            <a:gd name="T38" fmla="*/ 2147483647 w 12"/>
            <a:gd name="T39" fmla="*/ 2147483647 h 19"/>
            <a:gd name="T40" fmla="*/ 0 w 12"/>
            <a:gd name="T41" fmla="*/ 2147483647 h 19"/>
            <a:gd name="T42" fmla="*/ 2147483647 w 12"/>
            <a:gd name="T43" fmla="*/ 2147483647 h 19"/>
            <a:gd name="T44" fmla="*/ 2147483647 w 12"/>
            <a:gd name="T45" fmla="*/ 2147483647 h 19"/>
            <a:gd name="T46" fmla="*/ 2147483647 w 12"/>
            <a:gd name="T47" fmla="*/ 2147483647 h 19"/>
            <a:gd name="T48" fmla="*/ 2147483647 w 12"/>
            <a:gd name="T49" fmla="*/ 2147483647 h 19"/>
            <a:gd name="T50" fmla="*/ 2147483647 w 12"/>
            <a:gd name="T51" fmla="*/ 2147483647 h 19"/>
            <a:gd name="T52" fmla="*/ 2147483647 w 12"/>
            <a:gd name="T53" fmla="*/ 2147483647 h 19"/>
            <a:gd name="T54" fmla="*/ 2147483647 w 12"/>
            <a:gd name="T55" fmla="*/ 2147483647 h 19"/>
            <a:gd name="T56" fmla="*/ 2147483647 w 12"/>
            <a:gd name="T57" fmla="*/ 2147483647 h 19"/>
            <a:gd name="T58" fmla="*/ 2147483647 w 12"/>
            <a:gd name="T59" fmla="*/ 2147483647 h 19"/>
            <a:gd name="T60" fmla="*/ 2147483647 w 12"/>
            <a:gd name="T61" fmla="*/ 2147483647 h 19"/>
            <a:gd name="T62" fmla="*/ 2147483647 w 12"/>
            <a:gd name="T63" fmla="*/ 2147483647 h 19"/>
            <a:gd name="T64" fmla="*/ 2147483647 w 12"/>
            <a:gd name="T65" fmla="*/ 2147483647 h 19"/>
            <a:gd name="T66" fmla="*/ 2147483647 w 12"/>
            <a:gd name="T67" fmla="*/ 2147483647 h 19"/>
            <a:gd name="T68" fmla="*/ 2147483647 w 12"/>
            <a:gd name="T69" fmla="*/ 2147483647 h 19"/>
            <a:gd name="T70" fmla="*/ 2147483647 w 12"/>
            <a:gd name="T71" fmla="*/ 2147483647 h 19"/>
            <a:gd name="T72" fmla="*/ 2147483647 w 12"/>
            <a:gd name="T73" fmla="*/ 2147483647 h 19"/>
            <a:gd name="T74" fmla="*/ 2147483647 w 12"/>
            <a:gd name="T75" fmla="*/ 2147483647 h 19"/>
            <a:gd name="T76" fmla="*/ 2147483647 w 12"/>
            <a:gd name="T77" fmla="*/ 2147483647 h 19"/>
            <a:gd name="T78" fmla="*/ 2147483647 w 12"/>
            <a:gd name="T79" fmla="*/ 2147483647 h 19"/>
            <a:gd name="T80" fmla="*/ 2147483647 w 12"/>
            <a:gd name="T81" fmla="*/ 2147483647 h 19"/>
            <a:gd name="T82" fmla="*/ 2147483647 w 12"/>
            <a:gd name="T83" fmla="*/ 2147483647 h 19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2"/>
            <a:gd name="T127" fmla="*/ 0 h 19"/>
            <a:gd name="T128" fmla="*/ 12 w 12"/>
            <a:gd name="T129" fmla="*/ 19 h 19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2" h="19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26</xdr:row>
      <xdr:rowOff>123825</xdr:rowOff>
    </xdr:from>
    <xdr:to>
      <xdr:col>3</xdr:col>
      <xdr:colOff>219075</xdr:colOff>
      <xdr:row>27</xdr:row>
      <xdr:rowOff>47625</xdr:rowOff>
    </xdr:to>
    <xdr:sp macro="modRegionSelect.Region_Click" textlink="">
      <xdr:nvSpPr>
        <xdr:cNvPr id="454689" name="ShapeReg_11"/>
        <xdr:cNvSpPr>
          <a:spLocks/>
        </xdr:cNvSpPr>
      </xdr:nvSpPr>
      <xdr:spPr bwMode="auto">
        <a:xfrm>
          <a:off x="1562100" y="4457700"/>
          <a:ext cx="85725" cy="85725"/>
        </a:xfrm>
        <a:custGeom>
          <a:avLst/>
          <a:gdLst>
            <a:gd name="T0" fmla="*/ 2147483647 w 9"/>
            <a:gd name="T1" fmla="*/ 0 h 9"/>
            <a:gd name="T2" fmla="*/ 2147483647 w 9"/>
            <a:gd name="T3" fmla="*/ 2147483647 h 9"/>
            <a:gd name="T4" fmla="*/ 2147483647 w 9"/>
            <a:gd name="T5" fmla="*/ 2147483647 h 9"/>
            <a:gd name="T6" fmla="*/ 0 w 9"/>
            <a:gd name="T7" fmla="*/ 2147483647 h 9"/>
            <a:gd name="T8" fmla="*/ 2147483647 w 9"/>
            <a:gd name="T9" fmla="*/ 2147483647 h 9"/>
            <a:gd name="T10" fmla="*/ 2147483647 w 9"/>
            <a:gd name="T11" fmla="*/ 2147483647 h 9"/>
            <a:gd name="T12" fmla="*/ 2147483647 w 9"/>
            <a:gd name="T13" fmla="*/ 2147483647 h 9"/>
            <a:gd name="T14" fmla="*/ 2147483647 w 9"/>
            <a:gd name="T15" fmla="*/ 2147483647 h 9"/>
            <a:gd name="T16" fmla="*/ 2147483647 w 9"/>
            <a:gd name="T17" fmla="*/ 2147483647 h 9"/>
            <a:gd name="T18" fmla="*/ 2147483647 w 9"/>
            <a:gd name="T19" fmla="*/ 2147483647 h 9"/>
            <a:gd name="T20" fmla="*/ 2147483647 w 9"/>
            <a:gd name="T21" fmla="*/ 2147483647 h 9"/>
            <a:gd name="T22" fmla="*/ 2147483647 w 9"/>
            <a:gd name="T23" fmla="*/ 2147483647 h 9"/>
            <a:gd name="T24" fmla="*/ 2147483647 w 9"/>
            <a:gd name="T25" fmla="*/ 0 h 9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9"/>
            <a:gd name="T40" fmla="*/ 0 h 9"/>
            <a:gd name="T41" fmla="*/ 9 w 9"/>
            <a:gd name="T42" fmla="*/ 9 h 9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9" h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409575</xdr:colOff>
      <xdr:row>23</xdr:row>
      <xdr:rowOff>28575</xdr:rowOff>
    </xdr:from>
    <xdr:to>
      <xdr:col>12</xdr:col>
      <xdr:colOff>85725</xdr:colOff>
      <xdr:row>24</xdr:row>
      <xdr:rowOff>104775</xdr:rowOff>
    </xdr:to>
    <xdr:sp macro="modRegionSelect.Region_Click" textlink="">
      <xdr:nvSpPr>
        <xdr:cNvPr id="454690" name="ShapeReg_14"/>
        <xdr:cNvSpPr>
          <a:spLocks/>
        </xdr:cNvSpPr>
      </xdr:nvSpPr>
      <xdr:spPr bwMode="auto">
        <a:xfrm>
          <a:off x="6715125" y="3876675"/>
          <a:ext cx="285750" cy="238125"/>
        </a:xfrm>
        <a:custGeom>
          <a:avLst/>
          <a:gdLst>
            <a:gd name="T0" fmla="*/ 2147483647 w 1050"/>
            <a:gd name="T1" fmla="*/ 2147483647 h 914"/>
            <a:gd name="T2" fmla="*/ 2147483647 w 1050"/>
            <a:gd name="T3" fmla="*/ 2147483647 h 914"/>
            <a:gd name="T4" fmla="*/ 2147483647 w 1050"/>
            <a:gd name="T5" fmla="*/ 2147483647 h 914"/>
            <a:gd name="T6" fmla="*/ 2147483647 w 1050"/>
            <a:gd name="T7" fmla="*/ 2147483647 h 914"/>
            <a:gd name="T8" fmla="*/ 2147483647 w 1050"/>
            <a:gd name="T9" fmla="*/ 2147483647 h 914"/>
            <a:gd name="T10" fmla="*/ 2147483647 w 1050"/>
            <a:gd name="T11" fmla="*/ 2147483647 h 914"/>
            <a:gd name="T12" fmla="*/ 2147483647 w 1050"/>
            <a:gd name="T13" fmla="*/ 2147483647 h 914"/>
            <a:gd name="T14" fmla="*/ 2147483647 w 1050"/>
            <a:gd name="T15" fmla="*/ 2147483647 h 914"/>
            <a:gd name="T16" fmla="*/ 2147483647 w 1050"/>
            <a:gd name="T17" fmla="*/ 2147483647 h 914"/>
            <a:gd name="T18" fmla="*/ 2147483647 w 1050"/>
            <a:gd name="T19" fmla="*/ 2147483647 h 914"/>
            <a:gd name="T20" fmla="*/ 2147483647 w 1050"/>
            <a:gd name="T21" fmla="*/ 2147483647 h 914"/>
            <a:gd name="T22" fmla="*/ 2147483647 w 1050"/>
            <a:gd name="T23" fmla="*/ 2147483647 h 914"/>
            <a:gd name="T24" fmla="*/ 2147483647 w 1050"/>
            <a:gd name="T25" fmla="*/ 2147483647 h 914"/>
            <a:gd name="T26" fmla="*/ 2147483647 w 1050"/>
            <a:gd name="T27" fmla="*/ 2147483647 h 914"/>
            <a:gd name="T28" fmla="*/ 2147483647 w 1050"/>
            <a:gd name="T29" fmla="*/ 2147483647 h 914"/>
            <a:gd name="T30" fmla="*/ 2147483647 w 1050"/>
            <a:gd name="T31" fmla="*/ 2147483647 h 914"/>
            <a:gd name="T32" fmla="*/ 0 w 1050"/>
            <a:gd name="T33" fmla="*/ 2147483647 h 914"/>
            <a:gd name="T34" fmla="*/ 2147483647 w 1050"/>
            <a:gd name="T35" fmla="*/ 2147483647 h 914"/>
            <a:gd name="T36" fmla="*/ 2147483647 w 1050"/>
            <a:gd name="T37" fmla="*/ 2147483647 h 914"/>
            <a:gd name="T38" fmla="*/ 2147483647 w 1050"/>
            <a:gd name="T39" fmla="*/ 2147483647 h 914"/>
            <a:gd name="T40" fmla="*/ 2147483647 w 1050"/>
            <a:gd name="T41" fmla="*/ 2147483647 h 914"/>
            <a:gd name="T42" fmla="*/ 2147483647 w 1050"/>
            <a:gd name="T43" fmla="*/ 2147483647 h 914"/>
            <a:gd name="T44" fmla="*/ 2147483647 w 1050"/>
            <a:gd name="T45" fmla="*/ 2147483647 h 914"/>
            <a:gd name="T46" fmla="*/ 2147483647 w 1050"/>
            <a:gd name="T47" fmla="*/ 2147483647 h 914"/>
            <a:gd name="T48" fmla="*/ 2147483647 w 1050"/>
            <a:gd name="T49" fmla="*/ 2147483647 h 914"/>
            <a:gd name="T50" fmla="*/ 2147483647 w 1050"/>
            <a:gd name="T51" fmla="*/ 2147483647 h 914"/>
            <a:gd name="T52" fmla="*/ 2147483647 w 1050"/>
            <a:gd name="T53" fmla="*/ 2147483647 h 914"/>
            <a:gd name="T54" fmla="*/ 2147483647 w 1050"/>
            <a:gd name="T55" fmla="*/ 2147483647 h 914"/>
            <a:gd name="T56" fmla="*/ 2147483647 w 1050"/>
            <a:gd name="T57" fmla="*/ 2147483647 h 914"/>
            <a:gd name="T58" fmla="*/ 2147483647 w 1050"/>
            <a:gd name="T59" fmla="*/ 2147483647 h 914"/>
            <a:gd name="T60" fmla="*/ 2147483647 w 1050"/>
            <a:gd name="T61" fmla="*/ 2147483647 h 914"/>
            <a:gd name="T62" fmla="*/ 2147483647 w 1050"/>
            <a:gd name="T63" fmla="*/ 2147483647 h 914"/>
            <a:gd name="T64" fmla="*/ 2147483647 w 1050"/>
            <a:gd name="T65" fmla="*/ 2147483647 h 914"/>
            <a:gd name="T66" fmla="*/ 2147483647 w 1050"/>
            <a:gd name="T67" fmla="*/ 0 h 914"/>
            <a:gd name="T68" fmla="*/ 2147483647 w 1050"/>
            <a:gd name="T69" fmla="*/ 2147483647 h 914"/>
            <a:gd name="T70" fmla="*/ 2147483647 w 1050"/>
            <a:gd name="T71" fmla="*/ 2147483647 h 914"/>
            <a:gd name="T72" fmla="*/ 2147483647 w 1050"/>
            <a:gd name="T73" fmla="*/ 2147483647 h 914"/>
            <a:gd name="T74" fmla="*/ 2147483647 w 1050"/>
            <a:gd name="T75" fmla="*/ 2147483647 h 914"/>
            <a:gd name="T76" fmla="*/ 2147483647 w 1050"/>
            <a:gd name="T77" fmla="*/ 2147483647 h 91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050"/>
            <a:gd name="T118" fmla="*/ 0 h 914"/>
            <a:gd name="T119" fmla="*/ 1050 w 1050"/>
            <a:gd name="T120" fmla="*/ 914 h 91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050" h="914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571500</xdr:colOff>
      <xdr:row>19</xdr:row>
      <xdr:rowOff>142875</xdr:rowOff>
    </xdr:from>
    <xdr:to>
      <xdr:col>11</xdr:col>
      <xdr:colOff>419100</xdr:colOff>
      <xdr:row>24</xdr:row>
      <xdr:rowOff>47625</xdr:rowOff>
    </xdr:to>
    <xdr:sp macro="modRegionSelect.Region_Click" textlink="">
      <xdr:nvSpPr>
        <xdr:cNvPr id="454691" name="ShapeReg_2"/>
        <xdr:cNvSpPr>
          <a:spLocks/>
        </xdr:cNvSpPr>
      </xdr:nvSpPr>
      <xdr:spPr bwMode="auto">
        <a:xfrm>
          <a:off x="5657850" y="3343275"/>
          <a:ext cx="1066800" cy="714375"/>
        </a:xfrm>
        <a:custGeom>
          <a:avLst/>
          <a:gdLst>
            <a:gd name="T0" fmla="*/ 2147483647 w 3973"/>
            <a:gd name="T1" fmla="*/ 2147483647 h 2665"/>
            <a:gd name="T2" fmla="*/ 2147483647 w 3973"/>
            <a:gd name="T3" fmla="*/ 2147483647 h 2665"/>
            <a:gd name="T4" fmla="*/ 2147483647 w 3973"/>
            <a:gd name="T5" fmla="*/ 2147483647 h 2665"/>
            <a:gd name="T6" fmla="*/ 2147483647 w 3973"/>
            <a:gd name="T7" fmla="*/ 2147483647 h 2665"/>
            <a:gd name="T8" fmla="*/ 2147483647 w 3973"/>
            <a:gd name="T9" fmla="*/ 2147483647 h 2665"/>
            <a:gd name="T10" fmla="*/ 2147483647 w 3973"/>
            <a:gd name="T11" fmla="*/ 2147483647 h 2665"/>
            <a:gd name="T12" fmla="*/ 2147483647 w 3973"/>
            <a:gd name="T13" fmla="*/ 2147483647 h 2665"/>
            <a:gd name="T14" fmla="*/ 2147483647 w 3973"/>
            <a:gd name="T15" fmla="*/ 2147483647 h 2665"/>
            <a:gd name="T16" fmla="*/ 2147483647 w 3973"/>
            <a:gd name="T17" fmla="*/ 2147483647 h 2665"/>
            <a:gd name="T18" fmla="*/ 2147483647 w 3973"/>
            <a:gd name="T19" fmla="*/ 2147483647 h 2665"/>
            <a:gd name="T20" fmla="*/ 2147483647 w 3973"/>
            <a:gd name="T21" fmla="*/ 2147483647 h 2665"/>
            <a:gd name="T22" fmla="*/ 2147483647 w 3973"/>
            <a:gd name="T23" fmla="*/ 2147483647 h 2665"/>
            <a:gd name="T24" fmla="*/ 2147483647 w 3973"/>
            <a:gd name="T25" fmla="*/ 2147483647 h 2665"/>
            <a:gd name="T26" fmla="*/ 2147483647 w 3973"/>
            <a:gd name="T27" fmla="*/ 2147483647 h 2665"/>
            <a:gd name="T28" fmla="*/ 2147483647 w 3973"/>
            <a:gd name="T29" fmla="*/ 2147483647 h 2665"/>
            <a:gd name="T30" fmla="*/ 2147483647 w 3973"/>
            <a:gd name="T31" fmla="*/ 2147483647 h 2665"/>
            <a:gd name="T32" fmla="*/ 2147483647 w 3973"/>
            <a:gd name="T33" fmla="*/ 2147483647 h 2665"/>
            <a:gd name="T34" fmla="*/ 2147483647 w 3973"/>
            <a:gd name="T35" fmla="*/ 2147483647 h 2665"/>
            <a:gd name="T36" fmla="*/ 2147483647 w 3973"/>
            <a:gd name="T37" fmla="*/ 2147483647 h 2665"/>
            <a:gd name="T38" fmla="*/ 2147483647 w 3973"/>
            <a:gd name="T39" fmla="*/ 2147483647 h 2665"/>
            <a:gd name="T40" fmla="*/ 2147483647 w 3973"/>
            <a:gd name="T41" fmla="*/ 2147483647 h 2665"/>
            <a:gd name="T42" fmla="*/ 2147483647 w 3973"/>
            <a:gd name="T43" fmla="*/ 2147483647 h 2665"/>
            <a:gd name="T44" fmla="*/ 2147483647 w 3973"/>
            <a:gd name="T45" fmla="*/ 2147483647 h 2665"/>
            <a:gd name="T46" fmla="*/ 2147483647 w 3973"/>
            <a:gd name="T47" fmla="*/ 2147483647 h 2665"/>
            <a:gd name="T48" fmla="*/ 2147483647 w 3973"/>
            <a:gd name="T49" fmla="*/ 2147483647 h 2665"/>
            <a:gd name="T50" fmla="*/ 2147483647 w 3973"/>
            <a:gd name="T51" fmla="*/ 2147483647 h 2665"/>
            <a:gd name="T52" fmla="*/ 2147483647 w 3973"/>
            <a:gd name="T53" fmla="*/ 2147483647 h 2665"/>
            <a:gd name="T54" fmla="*/ 2147483647 w 3973"/>
            <a:gd name="T55" fmla="*/ 2147483647 h 2665"/>
            <a:gd name="T56" fmla="*/ 2147483647 w 3973"/>
            <a:gd name="T57" fmla="*/ 2147483647 h 2665"/>
            <a:gd name="T58" fmla="*/ 2147483647 w 3973"/>
            <a:gd name="T59" fmla="*/ 2147483647 h 2665"/>
            <a:gd name="T60" fmla="*/ 2147483647 w 3973"/>
            <a:gd name="T61" fmla="*/ 2147483647 h 2665"/>
            <a:gd name="T62" fmla="*/ 2147483647 w 3973"/>
            <a:gd name="T63" fmla="*/ 0 h 2665"/>
            <a:gd name="T64" fmla="*/ 2147483647 w 3973"/>
            <a:gd name="T65" fmla="*/ 2147483647 h 2665"/>
            <a:gd name="T66" fmla="*/ 2147483647 w 3973"/>
            <a:gd name="T67" fmla="*/ 2147483647 h 2665"/>
            <a:gd name="T68" fmla="*/ 2147483647 w 3973"/>
            <a:gd name="T69" fmla="*/ 2147483647 h 2665"/>
            <a:gd name="T70" fmla="*/ 2147483647 w 3973"/>
            <a:gd name="T71" fmla="*/ 2147483647 h 2665"/>
            <a:gd name="T72" fmla="*/ 2147483647 w 3973"/>
            <a:gd name="T73" fmla="*/ 2147483647 h 2665"/>
            <a:gd name="T74" fmla="*/ 2147483647 w 3973"/>
            <a:gd name="T75" fmla="*/ 2147483647 h 2665"/>
            <a:gd name="T76" fmla="*/ 2147483647 w 3973"/>
            <a:gd name="T77" fmla="*/ 2147483647 h 2665"/>
            <a:gd name="T78" fmla="*/ 2147483647 w 3973"/>
            <a:gd name="T79" fmla="*/ 2147483647 h 2665"/>
            <a:gd name="T80" fmla="*/ 2147483647 w 3973"/>
            <a:gd name="T81" fmla="*/ 2147483647 h 2665"/>
            <a:gd name="T82" fmla="*/ 2147483647 w 3973"/>
            <a:gd name="T83" fmla="*/ 2147483647 h 2665"/>
            <a:gd name="T84" fmla="*/ 2147483647 w 3973"/>
            <a:gd name="T85" fmla="*/ 2147483647 h 2665"/>
            <a:gd name="T86" fmla="*/ 2147483647 w 3973"/>
            <a:gd name="T87" fmla="*/ 2147483647 h 2665"/>
            <a:gd name="T88" fmla="*/ 2147483647 w 3973"/>
            <a:gd name="T89" fmla="*/ 2147483647 h 2665"/>
            <a:gd name="T90" fmla="*/ 2147483647 w 3973"/>
            <a:gd name="T91" fmla="*/ 2147483647 h 2665"/>
            <a:gd name="T92" fmla="*/ 2147483647 w 3973"/>
            <a:gd name="T93" fmla="*/ 2147483647 h 2665"/>
            <a:gd name="T94" fmla="*/ 2147483647 w 3973"/>
            <a:gd name="T95" fmla="*/ 2147483647 h 2665"/>
            <a:gd name="T96" fmla="*/ 2147483647 w 3973"/>
            <a:gd name="T97" fmla="*/ 2147483647 h 2665"/>
            <a:gd name="T98" fmla="*/ 2147483647 w 3973"/>
            <a:gd name="T99" fmla="*/ 2147483647 h 2665"/>
            <a:gd name="T100" fmla="*/ 2147483647 w 3973"/>
            <a:gd name="T101" fmla="*/ 2147483647 h 2665"/>
            <a:gd name="T102" fmla="*/ 2147483647 w 3973"/>
            <a:gd name="T103" fmla="*/ 2147483647 h 26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3973"/>
            <a:gd name="T157" fmla="*/ 0 h 2665"/>
            <a:gd name="T158" fmla="*/ 3973 w 3973"/>
            <a:gd name="T159" fmla="*/ 2665 h 26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3973" h="2665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81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20</xdr:row>
      <xdr:rowOff>123825</xdr:rowOff>
    </xdr:from>
    <xdr:to>
      <xdr:col>10</xdr:col>
      <xdr:colOff>247650</xdr:colOff>
      <xdr:row>27</xdr:row>
      <xdr:rowOff>123825</xdr:rowOff>
    </xdr:to>
    <xdr:sp macro="modRegionSelect.Region_Click" textlink="">
      <xdr:nvSpPr>
        <xdr:cNvPr id="454692" name="ShapeReg_15"/>
        <xdr:cNvSpPr>
          <a:spLocks/>
        </xdr:cNvSpPr>
      </xdr:nvSpPr>
      <xdr:spPr bwMode="auto">
        <a:xfrm>
          <a:off x="5172075" y="3486150"/>
          <a:ext cx="771525" cy="1133475"/>
        </a:xfrm>
        <a:custGeom>
          <a:avLst/>
          <a:gdLst>
            <a:gd name="T0" fmla="*/ 2147483647 w 81"/>
            <a:gd name="T1" fmla="*/ 2147483647 h 119"/>
            <a:gd name="T2" fmla="*/ 2147483647 w 81"/>
            <a:gd name="T3" fmla="*/ 2147483647 h 119"/>
            <a:gd name="T4" fmla="*/ 2147483647 w 81"/>
            <a:gd name="T5" fmla="*/ 2147483647 h 119"/>
            <a:gd name="T6" fmla="*/ 2147483647 w 81"/>
            <a:gd name="T7" fmla="*/ 2147483647 h 119"/>
            <a:gd name="T8" fmla="*/ 2147483647 w 81"/>
            <a:gd name="T9" fmla="*/ 2147483647 h 119"/>
            <a:gd name="T10" fmla="*/ 2147483647 w 81"/>
            <a:gd name="T11" fmla="*/ 2147483647 h 119"/>
            <a:gd name="T12" fmla="*/ 2147483647 w 81"/>
            <a:gd name="T13" fmla="*/ 2147483647 h 119"/>
            <a:gd name="T14" fmla="*/ 2147483647 w 81"/>
            <a:gd name="T15" fmla="*/ 2147483647 h 119"/>
            <a:gd name="T16" fmla="*/ 2147483647 w 81"/>
            <a:gd name="T17" fmla="*/ 2147483647 h 119"/>
            <a:gd name="T18" fmla="*/ 2147483647 w 81"/>
            <a:gd name="T19" fmla="*/ 2147483647 h 119"/>
            <a:gd name="T20" fmla="*/ 2147483647 w 81"/>
            <a:gd name="T21" fmla="*/ 2147483647 h 119"/>
            <a:gd name="T22" fmla="*/ 2147483647 w 81"/>
            <a:gd name="T23" fmla="*/ 2147483647 h 119"/>
            <a:gd name="T24" fmla="*/ 2147483647 w 81"/>
            <a:gd name="T25" fmla="*/ 2147483647 h 119"/>
            <a:gd name="T26" fmla="*/ 2147483647 w 81"/>
            <a:gd name="T27" fmla="*/ 2147483647 h 119"/>
            <a:gd name="T28" fmla="*/ 2147483647 w 81"/>
            <a:gd name="T29" fmla="*/ 2147483647 h 119"/>
            <a:gd name="T30" fmla="*/ 2147483647 w 81"/>
            <a:gd name="T31" fmla="*/ 0 h 119"/>
            <a:gd name="T32" fmla="*/ 2147483647 w 81"/>
            <a:gd name="T33" fmla="*/ 0 h 119"/>
            <a:gd name="T34" fmla="*/ 2147483647 w 81"/>
            <a:gd name="T35" fmla="*/ 2147483647 h 119"/>
            <a:gd name="T36" fmla="*/ 2147483647 w 81"/>
            <a:gd name="T37" fmla="*/ 2147483647 h 119"/>
            <a:gd name="T38" fmla="*/ 2147483647 w 81"/>
            <a:gd name="T39" fmla="*/ 2147483647 h 119"/>
            <a:gd name="T40" fmla="*/ 2147483647 w 81"/>
            <a:gd name="T41" fmla="*/ 2147483647 h 119"/>
            <a:gd name="T42" fmla="*/ 2147483647 w 81"/>
            <a:gd name="T43" fmla="*/ 2147483647 h 119"/>
            <a:gd name="T44" fmla="*/ 2147483647 w 81"/>
            <a:gd name="T45" fmla="*/ 2147483647 h 119"/>
            <a:gd name="T46" fmla="*/ 2147483647 w 81"/>
            <a:gd name="T47" fmla="*/ 2147483647 h 119"/>
            <a:gd name="T48" fmla="*/ 2147483647 w 81"/>
            <a:gd name="T49" fmla="*/ 2147483647 h 119"/>
            <a:gd name="T50" fmla="*/ 2147483647 w 81"/>
            <a:gd name="T51" fmla="*/ 2147483647 h 119"/>
            <a:gd name="T52" fmla="*/ 2147483647 w 81"/>
            <a:gd name="T53" fmla="*/ 2147483647 h 119"/>
            <a:gd name="T54" fmla="*/ 2147483647 w 81"/>
            <a:gd name="T55" fmla="*/ 2147483647 h 119"/>
            <a:gd name="T56" fmla="*/ 2147483647 w 81"/>
            <a:gd name="T57" fmla="*/ 2147483647 h 119"/>
            <a:gd name="T58" fmla="*/ 2147483647 w 81"/>
            <a:gd name="T59" fmla="*/ 2147483647 h 119"/>
            <a:gd name="T60" fmla="*/ 2147483647 w 81"/>
            <a:gd name="T61" fmla="*/ 2147483647 h 119"/>
            <a:gd name="T62" fmla="*/ 2147483647 w 81"/>
            <a:gd name="T63" fmla="*/ 2147483647 h 119"/>
            <a:gd name="T64" fmla="*/ 2147483647 w 81"/>
            <a:gd name="T65" fmla="*/ 2147483647 h 119"/>
            <a:gd name="T66" fmla="*/ 2147483647 w 81"/>
            <a:gd name="T67" fmla="*/ 2147483647 h 119"/>
            <a:gd name="T68" fmla="*/ 2147483647 w 81"/>
            <a:gd name="T69" fmla="*/ 2147483647 h 119"/>
            <a:gd name="T70" fmla="*/ 2147483647 w 81"/>
            <a:gd name="T71" fmla="*/ 2147483647 h 119"/>
            <a:gd name="T72" fmla="*/ 2147483647 w 81"/>
            <a:gd name="T73" fmla="*/ 2147483647 h 119"/>
            <a:gd name="T74" fmla="*/ 0 w 81"/>
            <a:gd name="T75" fmla="*/ 2147483647 h 119"/>
            <a:gd name="T76" fmla="*/ 2147483647 w 81"/>
            <a:gd name="T77" fmla="*/ 2147483647 h 119"/>
            <a:gd name="T78" fmla="*/ 2147483647 w 81"/>
            <a:gd name="T79" fmla="*/ 2147483647 h 119"/>
            <a:gd name="T80" fmla="*/ 2147483647 w 81"/>
            <a:gd name="T81" fmla="*/ 2147483647 h 119"/>
            <a:gd name="T82" fmla="*/ 2147483647 w 81"/>
            <a:gd name="T83" fmla="*/ 2147483647 h 119"/>
            <a:gd name="T84" fmla="*/ 2147483647 w 81"/>
            <a:gd name="T85" fmla="*/ 2147483647 h 119"/>
            <a:gd name="T86" fmla="*/ 2147483647 w 81"/>
            <a:gd name="T87" fmla="*/ 2147483647 h 119"/>
            <a:gd name="T88" fmla="*/ 2147483647 w 81"/>
            <a:gd name="T89" fmla="*/ 2147483647 h 119"/>
            <a:gd name="T90" fmla="*/ 2147483647 w 81"/>
            <a:gd name="T91" fmla="*/ 2147483647 h 119"/>
            <a:gd name="T92" fmla="*/ 2147483647 w 81"/>
            <a:gd name="T93" fmla="*/ 2147483647 h 119"/>
            <a:gd name="T94" fmla="*/ 2147483647 w 81"/>
            <a:gd name="T95" fmla="*/ 2147483647 h 119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81"/>
            <a:gd name="T145" fmla="*/ 0 h 119"/>
            <a:gd name="T146" fmla="*/ 81 w 81"/>
            <a:gd name="T147" fmla="*/ 119 h 119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81" h="119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409575</xdr:colOff>
      <xdr:row>18</xdr:row>
      <xdr:rowOff>19050</xdr:rowOff>
    </xdr:from>
    <xdr:to>
      <xdr:col>9</xdr:col>
      <xdr:colOff>466725</xdr:colOff>
      <xdr:row>27</xdr:row>
      <xdr:rowOff>9525</xdr:rowOff>
    </xdr:to>
    <xdr:sp macro="modRegionSelect.Region_Click" textlink="">
      <xdr:nvSpPr>
        <xdr:cNvPr id="454693" name="ShapeReg_17"/>
        <xdr:cNvSpPr>
          <a:spLocks/>
        </xdr:cNvSpPr>
      </xdr:nvSpPr>
      <xdr:spPr bwMode="auto">
        <a:xfrm>
          <a:off x="4276725" y="3057525"/>
          <a:ext cx="1276350" cy="1447800"/>
        </a:xfrm>
        <a:custGeom>
          <a:avLst/>
          <a:gdLst>
            <a:gd name="T0" fmla="*/ 2147483647 w 134"/>
            <a:gd name="T1" fmla="*/ 2147483647 h 152"/>
            <a:gd name="T2" fmla="*/ 2147483647 w 134"/>
            <a:gd name="T3" fmla="*/ 2147483647 h 152"/>
            <a:gd name="T4" fmla="*/ 2147483647 w 134"/>
            <a:gd name="T5" fmla="*/ 2147483647 h 152"/>
            <a:gd name="T6" fmla="*/ 2147483647 w 134"/>
            <a:gd name="T7" fmla="*/ 2147483647 h 152"/>
            <a:gd name="T8" fmla="*/ 2147483647 w 134"/>
            <a:gd name="T9" fmla="*/ 2147483647 h 152"/>
            <a:gd name="T10" fmla="*/ 2147483647 w 134"/>
            <a:gd name="T11" fmla="*/ 2147483647 h 152"/>
            <a:gd name="T12" fmla="*/ 2147483647 w 134"/>
            <a:gd name="T13" fmla="*/ 2147483647 h 152"/>
            <a:gd name="T14" fmla="*/ 2147483647 w 134"/>
            <a:gd name="T15" fmla="*/ 2147483647 h 152"/>
            <a:gd name="T16" fmla="*/ 2147483647 w 134"/>
            <a:gd name="T17" fmla="*/ 2147483647 h 152"/>
            <a:gd name="T18" fmla="*/ 2147483647 w 134"/>
            <a:gd name="T19" fmla="*/ 2147483647 h 152"/>
            <a:gd name="T20" fmla="*/ 2147483647 w 134"/>
            <a:gd name="T21" fmla="*/ 2147483647 h 152"/>
            <a:gd name="T22" fmla="*/ 2147483647 w 134"/>
            <a:gd name="T23" fmla="*/ 2147483647 h 152"/>
            <a:gd name="T24" fmla="*/ 2147483647 w 134"/>
            <a:gd name="T25" fmla="*/ 2147483647 h 152"/>
            <a:gd name="T26" fmla="*/ 2147483647 w 134"/>
            <a:gd name="T27" fmla="*/ 2147483647 h 152"/>
            <a:gd name="T28" fmla="*/ 2147483647 w 134"/>
            <a:gd name="T29" fmla="*/ 2147483647 h 152"/>
            <a:gd name="T30" fmla="*/ 2147483647 w 134"/>
            <a:gd name="T31" fmla="*/ 2147483647 h 152"/>
            <a:gd name="T32" fmla="*/ 2147483647 w 134"/>
            <a:gd name="T33" fmla="*/ 2147483647 h 152"/>
            <a:gd name="T34" fmla="*/ 2147483647 w 134"/>
            <a:gd name="T35" fmla="*/ 2147483647 h 152"/>
            <a:gd name="T36" fmla="*/ 2147483647 w 134"/>
            <a:gd name="T37" fmla="*/ 2147483647 h 152"/>
            <a:gd name="T38" fmla="*/ 2147483647 w 134"/>
            <a:gd name="T39" fmla="*/ 2147483647 h 152"/>
            <a:gd name="T40" fmla="*/ 2147483647 w 134"/>
            <a:gd name="T41" fmla="*/ 2147483647 h 152"/>
            <a:gd name="T42" fmla="*/ 2147483647 w 134"/>
            <a:gd name="T43" fmla="*/ 2147483647 h 152"/>
            <a:gd name="T44" fmla="*/ 2147483647 w 134"/>
            <a:gd name="T45" fmla="*/ 2147483647 h 152"/>
            <a:gd name="T46" fmla="*/ 2147483647 w 134"/>
            <a:gd name="T47" fmla="*/ 2147483647 h 152"/>
            <a:gd name="T48" fmla="*/ 2147483647 w 134"/>
            <a:gd name="T49" fmla="*/ 2147483647 h 152"/>
            <a:gd name="T50" fmla="*/ 2147483647 w 134"/>
            <a:gd name="T51" fmla="*/ 2147483647 h 152"/>
            <a:gd name="T52" fmla="*/ 2147483647 w 134"/>
            <a:gd name="T53" fmla="*/ 2147483647 h 152"/>
            <a:gd name="T54" fmla="*/ 2147483647 w 134"/>
            <a:gd name="T55" fmla="*/ 2147483647 h 152"/>
            <a:gd name="T56" fmla="*/ 2147483647 w 134"/>
            <a:gd name="T57" fmla="*/ 2147483647 h 152"/>
            <a:gd name="T58" fmla="*/ 2147483647 w 134"/>
            <a:gd name="T59" fmla="*/ 2147483647 h 152"/>
            <a:gd name="T60" fmla="*/ 2147483647 w 134"/>
            <a:gd name="T61" fmla="*/ 2147483647 h 152"/>
            <a:gd name="T62" fmla="*/ 2147483647 w 134"/>
            <a:gd name="T63" fmla="*/ 2147483647 h 152"/>
            <a:gd name="T64" fmla="*/ 2147483647 w 134"/>
            <a:gd name="T65" fmla="*/ 2147483647 h 152"/>
            <a:gd name="T66" fmla="*/ 2147483647 w 134"/>
            <a:gd name="T67" fmla="*/ 2147483647 h 152"/>
            <a:gd name="T68" fmla="*/ 2147483647 w 134"/>
            <a:gd name="T69" fmla="*/ 2147483647 h 152"/>
            <a:gd name="T70" fmla="*/ 2147483647 w 134"/>
            <a:gd name="T71" fmla="*/ 2147483647 h 152"/>
            <a:gd name="T72" fmla="*/ 2147483647 w 134"/>
            <a:gd name="T73" fmla="*/ 2147483647 h 152"/>
            <a:gd name="T74" fmla="*/ 2147483647 w 134"/>
            <a:gd name="T75" fmla="*/ 2147483647 h 152"/>
            <a:gd name="T76" fmla="*/ 2147483647 w 134"/>
            <a:gd name="T77" fmla="*/ 2147483647 h 152"/>
            <a:gd name="T78" fmla="*/ 2147483647 w 134"/>
            <a:gd name="T79" fmla="*/ 2147483647 h 152"/>
            <a:gd name="T80" fmla="*/ 2147483647 w 134"/>
            <a:gd name="T81" fmla="*/ 2147483647 h 152"/>
            <a:gd name="T82" fmla="*/ 2147483647 w 134"/>
            <a:gd name="T83" fmla="*/ 2147483647 h 152"/>
            <a:gd name="T84" fmla="*/ 2147483647 w 134"/>
            <a:gd name="T85" fmla="*/ 2147483647 h 152"/>
            <a:gd name="T86" fmla="*/ 2147483647 w 134"/>
            <a:gd name="T87" fmla="*/ 2147483647 h 152"/>
            <a:gd name="T88" fmla="*/ 2147483647 w 134"/>
            <a:gd name="T89" fmla="*/ 2147483647 h 152"/>
            <a:gd name="T90" fmla="*/ 2147483647 w 134"/>
            <a:gd name="T91" fmla="*/ 2147483647 h 152"/>
            <a:gd name="T92" fmla="*/ 2147483647 w 134"/>
            <a:gd name="T93" fmla="*/ 2147483647 h 152"/>
            <a:gd name="T94" fmla="*/ 2147483647 w 134"/>
            <a:gd name="T95" fmla="*/ 2147483647 h 152"/>
            <a:gd name="T96" fmla="*/ 2147483647 w 134"/>
            <a:gd name="T97" fmla="*/ 2147483647 h 152"/>
            <a:gd name="T98" fmla="*/ 2147483647 w 134"/>
            <a:gd name="T99" fmla="*/ 2147483647 h 152"/>
            <a:gd name="T100" fmla="*/ 2147483647 w 134"/>
            <a:gd name="T101" fmla="*/ 2147483647 h 152"/>
            <a:gd name="T102" fmla="*/ 2147483647 w 134"/>
            <a:gd name="T103" fmla="*/ 2147483647 h 152"/>
            <a:gd name="T104" fmla="*/ 2147483647 w 134"/>
            <a:gd name="T105" fmla="*/ 2147483647 h 152"/>
            <a:gd name="T106" fmla="*/ 2147483647 w 134"/>
            <a:gd name="T107" fmla="*/ 2147483647 h 152"/>
            <a:gd name="T108" fmla="*/ 2147483647 w 134"/>
            <a:gd name="T109" fmla="*/ 2147483647 h 152"/>
            <a:gd name="T110" fmla="*/ 2147483647 w 134"/>
            <a:gd name="T111" fmla="*/ 2147483647 h 152"/>
            <a:gd name="T112" fmla="*/ 2147483647 w 134"/>
            <a:gd name="T113" fmla="*/ 2147483647 h 152"/>
            <a:gd name="T114" fmla="*/ 2147483647 w 134"/>
            <a:gd name="T115" fmla="*/ 2147483647 h 152"/>
            <a:gd name="T116" fmla="*/ 2147483647 w 134"/>
            <a:gd name="T117" fmla="*/ 2147483647 h 152"/>
            <a:gd name="T118" fmla="*/ 2147483647 w 134"/>
            <a:gd name="T119" fmla="*/ 2147483647 h 152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34"/>
            <a:gd name="T181" fmla="*/ 0 h 152"/>
            <a:gd name="T182" fmla="*/ 134 w 134"/>
            <a:gd name="T183" fmla="*/ 152 h 152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34" h="152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21</xdr:row>
      <xdr:rowOff>123825</xdr:rowOff>
    </xdr:from>
    <xdr:to>
      <xdr:col>9</xdr:col>
      <xdr:colOff>495300</xdr:colOff>
      <xdr:row>27</xdr:row>
      <xdr:rowOff>114300</xdr:rowOff>
    </xdr:to>
    <xdr:sp macro="modRegionSelect.Region_Click" textlink="">
      <xdr:nvSpPr>
        <xdr:cNvPr id="454694" name="ShapeReg_49"/>
        <xdr:cNvSpPr>
          <a:spLocks/>
        </xdr:cNvSpPr>
      </xdr:nvSpPr>
      <xdr:spPr bwMode="auto">
        <a:xfrm>
          <a:off x="4495800" y="3648075"/>
          <a:ext cx="1085850" cy="962025"/>
        </a:xfrm>
        <a:custGeom>
          <a:avLst/>
          <a:gdLst>
            <a:gd name="T0" fmla="*/ 2147483647 w 114"/>
            <a:gd name="T1" fmla="*/ 2147483647 h 101"/>
            <a:gd name="T2" fmla="*/ 2147483647 w 114"/>
            <a:gd name="T3" fmla="*/ 2147483647 h 101"/>
            <a:gd name="T4" fmla="*/ 2147483647 w 114"/>
            <a:gd name="T5" fmla="*/ 2147483647 h 101"/>
            <a:gd name="T6" fmla="*/ 2147483647 w 114"/>
            <a:gd name="T7" fmla="*/ 2147483647 h 101"/>
            <a:gd name="T8" fmla="*/ 2147483647 w 114"/>
            <a:gd name="T9" fmla="*/ 2147483647 h 101"/>
            <a:gd name="T10" fmla="*/ 2147483647 w 114"/>
            <a:gd name="T11" fmla="*/ 2147483647 h 101"/>
            <a:gd name="T12" fmla="*/ 2147483647 w 114"/>
            <a:gd name="T13" fmla="*/ 2147483647 h 101"/>
            <a:gd name="T14" fmla="*/ 2147483647 w 114"/>
            <a:gd name="T15" fmla="*/ 2147483647 h 101"/>
            <a:gd name="T16" fmla="*/ 2147483647 w 114"/>
            <a:gd name="T17" fmla="*/ 2147483647 h 101"/>
            <a:gd name="T18" fmla="*/ 2147483647 w 114"/>
            <a:gd name="T19" fmla="*/ 2147483647 h 101"/>
            <a:gd name="T20" fmla="*/ 2147483647 w 114"/>
            <a:gd name="T21" fmla="*/ 2147483647 h 101"/>
            <a:gd name="T22" fmla="*/ 2147483647 w 114"/>
            <a:gd name="T23" fmla="*/ 2147483647 h 101"/>
            <a:gd name="T24" fmla="*/ 2147483647 w 114"/>
            <a:gd name="T25" fmla="*/ 2147483647 h 101"/>
            <a:gd name="T26" fmla="*/ 2147483647 w 114"/>
            <a:gd name="T27" fmla="*/ 2147483647 h 101"/>
            <a:gd name="T28" fmla="*/ 2147483647 w 114"/>
            <a:gd name="T29" fmla="*/ 2147483647 h 101"/>
            <a:gd name="T30" fmla="*/ 2147483647 w 114"/>
            <a:gd name="T31" fmla="*/ 2147483647 h 101"/>
            <a:gd name="T32" fmla="*/ 2147483647 w 114"/>
            <a:gd name="T33" fmla="*/ 2147483647 h 101"/>
            <a:gd name="T34" fmla="*/ 2147483647 w 114"/>
            <a:gd name="T35" fmla="*/ 2147483647 h 101"/>
            <a:gd name="T36" fmla="*/ 2147483647 w 114"/>
            <a:gd name="T37" fmla="*/ 2147483647 h 101"/>
            <a:gd name="T38" fmla="*/ 2147483647 w 114"/>
            <a:gd name="T39" fmla="*/ 2147483647 h 101"/>
            <a:gd name="T40" fmla="*/ 2147483647 w 114"/>
            <a:gd name="T41" fmla="*/ 2147483647 h 101"/>
            <a:gd name="T42" fmla="*/ 2147483647 w 114"/>
            <a:gd name="T43" fmla="*/ 2147483647 h 101"/>
            <a:gd name="T44" fmla="*/ 2147483647 w 114"/>
            <a:gd name="T45" fmla="*/ 2147483647 h 101"/>
            <a:gd name="T46" fmla="*/ 2147483647 w 114"/>
            <a:gd name="T47" fmla="*/ 2147483647 h 101"/>
            <a:gd name="T48" fmla="*/ 2147483647 w 114"/>
            <a:gd name="T49" fmla="*/ 2147483647 h 101"/>
            <a:gd name="T50" fmla="*/ 2147483647 w 114"/>
            <a:gd name="T51" fmla="*/ 2147483647 h 101"/>
            <a:gd name="T52" fmla="*/ 2147483647 w 114"/>
            <a:gd name="T53" fmla="*/ 2147483647 h 101"/>
            <a:gd name="T54" fmla="*/ 2147483647 w 114"/>
            <a:gd name="T55" fmla="*/ 0 h 101"/>
            <a:gd name="T56" fmla="*/ 2147483647 w 114"/>
            <a:gd name="T57" fmla="*/ 2147483647 h 101"/>
            <a:gd name="T58" fmla="*/ 2147483647 w 114"/>
            <a:gd name="T59" fmla="*/ 2147483647 h 101"/>
            <a:gd name="T60" fmla="*/ 2147483647 w 114"/>
            <a:gd name="T61" fmla="*/ 2147483647 h 101"/>
            <a:gd name="T62" fmla="*/ 2147483647 w 114"/>
            <a:gd name="T63" fmla="*/ 2147483647 h 101"/>
            <a:gd name="T64" fmla="*/ 2147483647 w 114"/>
            <a:gd name="T65" fmla="*/ 2147483647 h 101"/>
            <a:gd name="T66" fmla="*/ 2147483647 w 114"/>
            <a:gd name="T67" fmla="*/ 2147483647 h 101"/>
            <a:gd name="T68" fmla="*/ 2147483647 w 114"/>
            <a:gd name="T69" fmla="*/ 2147483647 h 101"/>
            <a:gd name="T70" fmla="*/ 2147483647 w 114"/>
            <a:gd name="T71" fmla="*/ 2147483647 h 101"/>
            <a:gd name="T72" fmla="*/ 2147483647 w 114"/>
            <a:gd name="T73" fmla="*/ 2147483647 h 101"/>
            <a:gd name="T74" fmla="*/ 2147483647 w 114"/>
            <a:gd name="T75" fmla="*/ 2147483647 h 101"/>
            <a:gd name="T76" fmla="*/ 2147483647 w 114"/>
            <a:gd name="T77" fmla="*/ 2147483647 h 101"/>
            <a:gd name="T78" fmla="*/ 2147483647 w 114"/>
            <a:gd name="T79" fmla="*/ 2147483647 h 101"/>
            <a:gd name="T80" fmla="*/ 2147483647 w 114"/>
            <a:gd name="T81" fmla="*/ 2147483647 h 101"/>
            <a:gd name="T82" fmla="*/ 2147483647 w 114"/>
            <a:gd name="T83" fmla="*/ 2147483647 h 101"/>
            <a:gd name="T84" fmla="*/ 2147483647 w 114"/>
            <a:gd name="T85" fmla="*/ 2147483647 h 101"/>
            <a:gd name="T86" fmla="*/ 2147483647 w 114"/>
            <a:gd name="T87" fmla="*/ 2147483647 h 10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14"/>
            <a:gd name="T133" fmla="*/ 0 h 101"/>
            <a:gd name="T134" fmla="*/ 114 w 114"/>
            <a:gd name="T135" fmla="*/ 101 h 10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14" h="101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12</xdr:row>
      <xdr:rowOff>104775</xdr:rowOff>
    </xdr:from>
    <xdr:to>
      <xdr:col>2</xdr:col>
      <xdr:colOff>381000</xdr:colOff>
      <xdr:row>15</xdr:row>
      <xdr:rowOff>28575</xdr:rowOff>
    </xdr:to>
    <xdr:sp macro="modRegionSelect.Region_Click" textlink="">
      <xdr:nvSpPr>
        <xdr:cNvPr id="454695" name="ShapeReg_30"/>
        <xdr:cNvSpPr>
          <a:spLocks/>
        </xdr:cNvSpPr>
      </xdr:nvSpPr>
      <xdr:spPr bwMode="auto">
        <a:xfrm>
          <a:off x="828675" y="2171700"/>
          <a:ext cx="371475" cy="409575"/>
        </a:xfrm>
        <a:custGeom>
          <a:avLst/>
          <a:gdLst>
            <a:gd name="T0" fmla="*/ 2147483647 w 39"/>
            <a:gd name="T1" fmla="*/ 0 h 43"/>
            <a:gd name="T2" fmla="*/ 2147483647 w 39"/>
            <a:gd name="T3" fmla="*/ 2147483647 h 43"/>
            <a:gd name="T4" fmla="*/ 2147483647 w 39"/>
            <a:gd name="T5" fmla="*/ 2147483647 h 43"/>
            <a:gd name="T6" fmla="*/ 2147483647 w 39"/>
            <a:gd name="T7" fmla="*/ 2147483647 h 43"/>
            <a:gd name="T8" fmla="*/ 2147483647 w 39"/>
            <a:gd name="T9" fmla="*/ 2147483647 h 43"/>
            <a:gd name="T10" fmla="*/ 2147483647 w 39"/>
            <a:gd name="T11" fmla="*/ 2147483647 h 43"/>
            <a:gd name="T12" fmla="*/ 2147483647 w 39"/>
            <a:gd name="T13" fmla="*/ 2147483647 h 43"/>
            <a:gd name="T14" fmla="*/ 2147483647 w 39"/>
            <a:gd name="T15" fmla="*/ 2147483647 h 43"/>
            <a:gd name="T16" fmla="*/ 2147483647 w 39"/>
            <a:gd name="T17" fmla="*/ 2147483647 h 43"/>
            <a:gd name="T18" fmla="*/ 2147483647 w 39"/>
            <a:gd name="T19" fmla="*/ 2147483647 h 43"/>
            <a:gd name="T20" fmla="*/ 2147483647 w 39"/>
            <a:gd name="T21" fmla="*/ 2147483647 h 43"/>
            <a:gd name="T22" fmla="*/ 2147483647 w 39"/>
            <a:gd name="T23" fmla="*/ 2147483647 h 43"/>
            <a:gd name="T24" fmla="*/ 2147483647 w 39"/>
            <a:gd name="T25" fmla="*/ 2147483647 h 43"/>
            <a:gd name="T26" fmla="*/ 2147483647 w 39"/>
            <a:gd name="T27" fmla="*/ 2147483647 h 43"/>
            <a:gd name="T28" fmla="*/ 2147483647 w 39"/>
            <a:gd name="T29" fmla="*/ 2147483647 h 43"/>
            <a:gd name="T30" fmla="*/ 2147483647 w 39"/>
            <a:gd name="T31" fmla="*/ 2147483647 h 43"/>
            <a:gd name="T32" fmla="*/ 2147483647 w 39"/>
            <a:gd name="T33" fmla="*/ 2147483647 h 43"/>
            <a:gd name="T34" fmla="*/ 2147483647 w 39"/>
            <a:gd name="T35" fmla="*/ 2147483647 h 43"/>
            <a:gd name="T36" fmla="*/ 2147483647 w 39"/>
            <a:gd name="T37" fmla="*/ 2147483647 h 43"/>
            <a:gd name="T38" fmla="*/ 2147483647 w 39"/>
            <a:gd name="T39" fmla="*/ 2147483647 h 43"/>
            <a:gd name="T40" fmla="*/ 2147483647 w 39"/>
            <a:gd name="T41" fmla="*/ 2147483647 h 43"/>
            <a:gd name="T42" fmla="*/ 2147483647 w 39"/>
            <a:gd name="T43" fmla="*/ 2147483647 h 43"/>
            <a:gd name="T44" fmla="*/ 2147483647 w 39"/>
            <a:gd name="T45" fmla="*/ 2147483647 h 43"/>
            <a:gd name="T46" fmla="*/ 2147483647 w 39"/>
            <a:gd name="T47" fmla="*/ 2147483647 h 43"/>
            <a:gd name="T48" fmla="*/ 2147483647 w 39"/>
            <a:gd name="T49" fmla="*/ 2147483647 h 43"/>
            <a:gd name="T50" fmla="*/ 2147483647 w 39"/>
            <a:gd name="T51" fmla="*/ 2147483647 h 43"/>
            <a:gd name="T52" fmla="*/ 2147483647 w 39"/>
            <a:gd name="T53" fmla="*/ 2147483647 h 43"/>
            <a:gd name="T54" fmla="*/ 2147483647 w 39"/>
            <a:gd name="T55" fmla="*/ 2147483647 h 43"/>
            <a:gd name="T56" fmla="*/ 2147483647 w 39"/>
            <a:gd name="T57" fmla="*/ 2147483647 h 43"/>
            <a:gd name="T58" fmla="*/ 2147483647 w 39"/>
            <a:gd name="T59" fmla="*/ 2147483647 h 43"/>
            <a:gd name="T60" fmla="*/ 2147483647 w 39"/>
            <a:gd name="T61" fmla="*/ 2147483647 h 43"/>
            <a:gd name="T62" fmla="*/ 2147483647 w 39"/>
            <a:gd name="T63" fmla="*/ 2147483647 h 43"/>
            <a:gd name="T64" fmla="*/ 2147483647 w 39"/>
            <a:gd name="T65" fmla="*/ 2147483647 h 43"/>
            <a:gd name="T66" fmla="*/ 2147483647 w 39"/>
            <a:gd name="T67" fmla="*/ 2147483647 h 43"/>
            <a:gd name="T68" fmla="*/ 2147483647 w 39"/>
            <a:gd name="T69" fmla="*/ 2147483647 h 43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39"/>
            <a:gd name="T106" fmla="*/ 0 h 43"/>
            <a:gd name="T107" fmla="*/ 39 w 39"/>
            <a:gd name="T108" fmla="*/ 43 h 43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39" h="43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14</xdr:row>
      <xdr:rowOff>9525</xdr:rowOff>
    </xdr:from>
    <xdr:to>
      <xdr:col>2</xdr:col>
      <xdr:colOff>304800</xdr:colOff>
      <xdr:row>15</xdr:row>
      <xdr:rowOff>114300</xdr:rowOff>
    </xdr:to>
    <xdr:sp macro="modRegionSelect.Region_Click" textlink="">
      <xdr:nvSpPr>
        <xdr:cNvPr id="454696" name="ShapeReg_37"/>
        <xdr:cNvSpPr>
          <a:spLocks/>
        </xdr:cNvSpPr>
      </xdr:nvSpPr>
      <xdr:spPr bwMode="auto">
        <a:xfrm>
          <a:off x="771525" y="2400300"/>
          <a:ext cx="352425" cy="266700"/>
        </a:xfrm>
        <a:custGeom>
          <a:avLst/>
          <a:gdLst>
            <a:gd name="T0" fmla="*/ 2147483647 w 37"/>
            <a:gd name="T1" fmla="*/ 2147483647 h 28"/>
            <a:gd name="T2" fmla="*/ 2147483647 w 37"/>
            <a:gd name="T3" fmla="*/ 2147483647 h 28"/>
            <a:gd name="T4" fmla="*/ 2147483647 w 37"/>
            <a:gd name="T5" fmla="*/ 2147483647 h 28"/>
            <a:gd name="T6" fmla="*/ 2147483647 w 37"/>
            <a:gd name="T7" fmla="*/ 2147483647 h 28"/>
            <a:gd name="T8" fmla="*/ 2147483647 w 37"/>
            <a:gd name="T9" fmla="*/ 2147483647 h 28"/>
            <a:gd name="T10" fmla="*/ 2147483647 w 37"/>
            <a:gd name="T11" fmla="*/ 2147483647 h 28"/>
            <a:gd name="T12" fmla="*/ 2147483647 w 37"/>
            <a:gd name="T13" fmla="*/ 2147483647 h 28"/>
            <a:gd name="T14" fmla="*/ 2147483647 w 37"/>
            <a:gd name="T15" fmla="*/ 2147483647 h 28"/>
            <a:gd name="T16" fmla="*/ 2147483647 w 37"/>
            <a:gd name="T17" fmla="*/ 2147483647 h 28"/>
            <a:gd name="T18" fmla="*/ 2147483647 w 37"/>
            <a:gd name="T19" fmla="*/ 2147483647 h 28"/>
            <a:gd name="T20" fmla="*/ 2147483647 w 37"/>
            <a:gd name="T21" fmla="*/ 2147483647 h 28"/>
            <a:gd name="T22" fmla="*/ 2147483647 w 37"/>
            <a:gd name="T23" fmla="*/ 2147483647 h 28"/>
            <a:gd name="T24" fmla="*/ 2147483647 w 37"/>
            <a:gd name="T25" fmla="*/ 2147483647 h 28"/>
            <a:gd name="T26" fmla="*/ 2147483647 w 37"/>
            <a:gd name="T27" fmla="*/ 2147483647 h 28"/>
            <a:gd name="T28" fmla="*/ 2147483647 w 37"/>
            <a:gd name="T29" fmla="*/ 2147483647 h 28"/>
            <a:gd name="T30" fmla="*/ 2147483647 w 37"/>
            <a:gd name="T31" fmla="*/ 2147483647 h 28"/>
            <a:gd name="T32" fmla="*/ 2147483647 w 37"/>
            <a:gd name="T33" fmla="*/ 2147483647 h 28"/>
            <a:gd name="T34" fmla="*/ 2147483647 w 37"/>
            <a:gd name="T35" fmla="*/ 2147483647 h 28"/>
            <a:gd name="T36" fmla="*/ 2147483647 w 37"/>
            <a:gd name="T37" fmla="*/ 2147483647 h 28"/>
            <a:gd name="T38" fmla="*/ 2147483647 w 37"/>
            <a:gd name="T39" fmla="*/ 2147483647 h 28"/>
            <a:gd name="T40" fmla="*/ 2147483647 w 37"/>
            <a:gd name="T41" fmla="*/ 2147483647 h 28"/>
            <a:gd name="T42" fmla="*/ 2147483647 w 37"/>
            <a:gd name="T43" fmla="*/ 2147483647 h 28"/>
            <a:gd name="T44" fmla="*/ 2147483647 w 37"/>
            <a:gd name="T45" fmla="*/ 2147483647 h 28"/>
            <a:gd name="T46" fmla="*/ 2147483647 w 37"/>
            <a:gd name="T47" fmla="*/ 2147483647 h 28"/>
            <a:gd name="T48" fmla="*/ 2147483647 w 37"/>
            <a:gd name="T49" fmla="*/ 2147483647 h 28"/>
            <a:gd name="T50" fmla="*/ 2147483647 w 37"/>
            <a:gd name="T51" fmla="*/ 2147483647 h 28"/>
            <a:gd name="T52" fmla="*/ 2147483647 w 37"/>
            <a:gd name="T53" fmla="*/ 2147483647 h 28"/>
            <a:gd name="T54" fmla="*/ 2147483647 w 37"/>
            <a:gd name="T55" fmla="*/ 2147483647 h 28"/>
            <a:gd name="T56" fmla="*/ 2147483647 w 37"/>
            <a:gd name="T57" fmla="*/ 2147483647 h 28"/>
            <a:gd name="T58" fmla="*/ 2147483647 w 37"/>
            <a:gd name="T59" fmla="*/ 2147483647 h 28"/>
            <a:gd name="T60" fmla="*/ 2147483647 w 37"/>
            <a:gd name="T61" fmla="*/ 2147483647 h 28"/>
            <a:gd name="T62" fmla="*/ 2147483647 w 37"/>
            <a:gd name="T63" fmla="*/ 2147483647 h 28"/>
            <a:gd name="T64" fmla="*/ 2147483647 w 37"/>
            <a:gd name="T65" fmla="*/ 2147483647 h 28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37"/>
            <a:gd name="T100" fmla="*/ 0 h 28"/>
            <a:gd name="T101" fmla="*/ 37 w 37"/>
            <a:gd name="T102" fmla="*/ 28 h 28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37" h="28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76200</xdr:rowOff>
    </xdr:from>
    <xdr:to>
      <xdr:col>2</xdr:col>
      <xdr:colOff>200025</xdr:colOff>
      <xdr:row>13</xdr:row>
      <xdr:rowOff>114300</xdr:rowOff>
    </xdr:to>
    <xdr:sp macro="modRegionSelect.Region_Click" textlink="">
      <xdr:nvSpPr>
        <xdr:cNvPr id="454697" name="ShapeReg_13"/>
        <xdr:cNvSpPr>
          <a:spLocks/>
        </xdr:cNvSpPr>
      </xdr:nvSpPr>
      <xdr:spPr bwMode="auto">
        <a:xfrm>
          <a:off x="971550" y="2305050"/>
          <a:ext cx="47625" cy="38100"/>
        </a:xfrm>
        <a:custGeom>
          <a:avLst/>
          <a:gdLst>
            <a:gd name="T0" fmla="*/ 2147483647 w 5"/>
            <a:gd name="T1" fmla="*/ 2147483647 h 4"/>
            <a:gd name="T2" fmla="*/ 2147483647 w 5"/>
            <a:gd name="T3" fmla="*/ 2147483647 h 4"/>
            <a:gd name="T4" fmla="*/ 0 w 5"/>
            <a:gd name="T5" fmla="*/ 2147483647 h 4"/>
            <a:gd name="T6" fmla="*/ 0 w 5"/>
            <a:gd name="T7" fmla="*/ 2147483647 h 4"/>
            <a:gd name="T8" fmla="*/ 2147483647 w 5"/>
            <a:gd name="T9" fmla="*/ 2147483647 h 4"/>
            <a:gd name="T10" fmla="*/ 2147483647 w 5"/>
            <a:gd name="T11" fmla="*/ 0 h 4"/>
            <a:gd name="T12" fmla="*/ 2147483647 w 5"/>
            <a:gd name="T13" fmla="*/ 0 h 4"/>
            <a:gd name="T14" fmla="*/ 2147483647 w 5"/>
            <a:gd name="T15" fmla="*/ 2147483647 h 4"/>
            <a:gd name="T16" fmla="*/ 2147483647 w 5"/>
            <a:gd name="T17" fmla="*/ 2147483647 h 4"/>
            <a:gd name="T18" fmla="*/ 2147483647 w 5"/>
            <a:gd name="T19" fmla="*/ 0 h 4"/>
            <a:gd name="T20" fmla="*/ 2147483647 w 5"/>
            <a:gd name="T21" fmla="*/ 0 h 4"/>
            <a:gd name="T22" fmla="*/ 2147483647 w 5"/>
            <a:gd name="T23" fmla="*/ 2147483647 h 4"/>
            <a:gd name="T24" fmla="*/ 2147483647 w 5"/>
            <a:gd name="T25" fmla="*/ 2147483647 h 4"/>
            <a:gd name="T26" fmla="*/ 2147483647 w 5"/>
            <a:gd name="T27" fmla="*/ 2147483647 h 4"/>
            <a:gd name="T28" fmla="*/ 2147483647 w 5"/>
            <a:gd name="T29" fmla="*/ 2147483647 h 4"/>
            <a:gd name="T30" fmla="*/ 2147483647 w 5"/>
            <a:gd name="T31" fmla="*/ 2147483647 h 4"/>
            <a:gd name="T32" fmla="*/ 2147483647 w 5"/>
            <a:gd name="T33" fmla="*/ 2147483647 h 4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5"/>
            <a:gd name="T52" fmla="*/ 0 h 4"/>
            <a:gd name="T53" fmla="*/ 5 w 5"/>
            <a:gd name="T54" fmla="*/ 4 h 4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5" h="4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6</xdr:row>
      <xdr:rowOff>76200</xdr:rowOff>
    </xdr:from>
    <xdr:to>
      <xdr:col>11</xdr:col>
      <xdr:colOff>247650</xdr:colOff>
      <xdr:row>21</xdr:row>
      <xdr:rowOff>76200</xdr:rowOff>
    </xdr:to>
    <xdr:grpSp>
      <xdr:nvGrpSpPr>
        <xdr:cNvPr id="454698" name="ShapeReg_57"/>
        <xdr:cNvGrpSpPr>
          <a:grpSpLocks/>
        </xdr:cNvGrpSpPr>
      </xdr:nvGrpSpPr>
      <xdr:grpSpPr bwMode="auto">
        <a:xfrm>
          <a:off x="4562475" y="1171575"/>
          <a:ext cx="1990725" cy="2428875"/>
          <a:chOff x="485" y="123"/>
          <a:chExt cx="209" cy="255"/>
        </a:xfrm>
      </xdr:grpSpPr>
      <xdr:sp macro="modRegionSelect.Region_Click" textlink="">
        <xdr:nvSpPr>
          <xdr:cNvPr id="454784" name="ShapeReg_57"/>
          <xdr:cNvSpPr>
            <a:spLocks/>
          </xdr:cNvSpPr>
        </xdr:nvSpPr>
        <xdr:spPr bwMode="auto">
          <a:xfrm>
            <a:off x="485" y="127"/>
            <a:ext cx="209" cy="251"/>
          </a:xfrm>
          <a:custGeom>
            <a:avLst/>
            <a:gdLst>
              <a:gd name="T0" fmla="*/ 0 w 7376"/>
              <a:gd name="T1" fmla="*/ 0 h 8894"/>
              <a:gd name="T2" fmla="*/ 0 w 7376"/>
              <a:gd name="T3" fmla="*/ 0 h 8894"/>
              <a:gd name="T4" fmla="*/ 0 w 7376"/>
              <a:gd name="T5" fmla="*/ 0 h 8894"/>
              <a:gd name="T6" fmla="*/ 0 w 7376"/>
              <a:gd name="T7" fmla="*/ 0 h 8894"/>
              <a:gd name="T8" fmla="*/ 0 w 7376"/>
              <a:gd name="T9" fmla="*/ 0 h 8894"/>
              <a:gd name="T10" fmla="*/ 0 w 7376"/>
              <a:gd name="T11" fmla="*/ 0 h 8894"/>
              <a:gd name="T12" fmla="*/ 0 w 7376"/>
              <a:gd name="T13" fmla="*/ 0 h 8894"/>
              <a:gd name="T14" fmla="*/ 0 w 7376"/>
              <a:gd name="T15" fmla="*/ 0 h 8894"/>
              <a:gd name="T16" fmla="*/ 0 w 7376"/>
              <a:gd name="T17" fmla="*/ 0 h 8894"/>
              <a:gd name="T18" fmla="*/ 0 w 7376"/>
              <a:gd name="T19" fmla="*/ 0 h 8894"/>
              <a:gd name="T20" fmla="*/ 0 w 7376"/>
              <a:gd name="T21" fmla="*/ 0 h 8894"/>
              <a:gd name="T22" fmla="*/ 0 w 7376"/>
              <a:gd name="T23" fmla="*/ 0 h 8894"/>
              <a:gd name="T24" fmla="*/ 0 w 7376"/>
              <a:gd name="T25" fmla="*/ 0 h 8894"/>
              <a:gd name="T26" fmla="*/ 0 w 7376"/>
              <a:gd name="T27" fmla="*/ 0 h 8894"/>
              <a:gd name="T28" fmla="*/ 0 w 7376"/>
              <a:gd name="T29" fmla="*/ 0 h 8894"/>
              <a:gd name="T30" fmla="*/ 0 w 7376"/>
              <a:gd name="T31" fmla="*/ 0 h 8894"/>
              <a:gd name="T32" fmla="*/ 0 w 7376"/>
              <a:gd name="T33" fmla="*/ 0 h 8894"/>
              <a:gd name="T34" fmla="*/ 0 w 7376"/>
              <a:gd name="T35" fmla="*/ 0 h 8894"/>
              <a:gd name="T36" fmla="*/ 0 w 7376"/>
              <a:gd name="T37" fmla="*/ 0 h 8894"/>
              <a:gd name="T38" fmla="*/ 0 w 7376"/>
              <a:gd name="T39" fmla="*/ 0 h 8894"/>
              <a:gd name="T40" fmla="*/ 0 w 7376"/>
              <a:gd name="T41" fmla="*/ 0 h 8894"/>
              <a:gd name="T42" fmla="*/ 0 w 7376"/>
              <a:gd name="T43" fmla="*/ 0 h 8894"/>
              <a:gd name="T44" fmla="*/ 0 w 7376"/>
              <a:gd name="T45" fmla="*/ 0 h 8894"/>
              <a:gd name="T46" fmla="*/ 0 w 7376"/>
              <a:gd name="T47" fmla="*/ 0 h 8894"/>
              <a:gd name="T48" fmla="*/ 0 w 7376"/>
              <a:gd name="T49" fmla="*/ 0 h 8894"/>
              <a:gd name="T50" fmla="*/ 0 w 7376"/>
              <a:gd name="T51" fmla="*/ 0 h 8894"/>
              <a:gd name="T52" fmla="*/ 0 w 7376"/>
              <a:gd name="T53" fmla="*/ 0 h 8894"/>
              <a:gd name="T54" fmla="*/ 0 w 7376"/>
              <a:gd name="T55" fmla="*/ 0 h 8894"/>
              <a:gd name="T56" fmla="*/ 0 w 7376"/>
              <a:gd name="T57" fmla="*/ 0 h 8894"/>
              <a:gd name="T58" fmla="*/ 0 w 7376"/>
              <a:gd name="T59" fmla="*/ 0 h 8894"/>
              <a:gd name="T60" fmla="*/ 0 w 7376"/>
              <a:gd name="T61" fmla="*/ 0 h 8894"/>
              <a:gd name="T62" fmla="*/ 0 w 7376"/>
              <a:gd name="T63" fmla="*/ 0 h 8894"/>
              <a:gd name="T64" fmla="*/ 0 w 7376"/>
              <a:gd name="T65" fmla="*/ 0 h 8894"/>
              <a:gd name="T66" fmla="*/ 0 w 7376"/>
              <a:gd name="T67" fmla="*/ 0 h 8894"/>
              <a:gd name="T68" fmla="*/ 0 w 7376"/>
              <a:gd name="T69" fmla="*/ 0 h 8894"/>
              <a:gd name="T70" fmla="*/ 0 w 7376"/>
              <a:gd name="T71" fmla="*/ 0 h 8894"/>
              <a:gd name="T72" fmla="*/ 0 w 7376"/>
              <a:gd name="T73" fmla="*/ 0 h 8894"/>
              <a:gd name="T74" fmla="*/ 0 w 7376"/>
              <a:gd name="T75" fmla="*/ 0 h 8894"/>
              <a:gd name="T76" fmla="*/ 0 w 7376"/>
              <a:gd name="T77" fmla="*/ 0 h 8894"/>
              <a:gd name="T78" fmla="*/ 0 w 7376"/>
              <a:gd name="T79" fmla="*/ 0 h 8894"/>
              <a:gd name="T80" fmla="*/ 0 w 7376"/>
              <a:gd name="T81" fmla="*/ 0 h 8894"/>
              <a:gd name="T82" fmla="*/ 0 w 7376"/>
              <a:gd name="T83" fmla="*/ 0 h 8894"/>
              <a:gd name="T84" fmla="*/ 0 w 7376"/>
              <a:gd name="T85" fmla="*/ 0 h 8894"/>
              <a:gd name="T86" fmla="*/ 0 w 7376"/>
              <a:gd name="T87" fmla="*/ 0 h 8894"/>
              <a:gd name="T88" fmla="*/ 0 w 7376"/>
              <a:gd name="T89" fmla="*/ 0 h 8894"/>
              <a:gd name="T90" fmla="*/ 0 w 7376"/>
              <a:gd name="T91" fmla="*/ 0 h 8894"/>
              <a:gd name="T92" fmla="*/ 0 w 7376"/>
              <a:gd name="T93" fmla="*/ 0 h 8894"/>
              <a:gd name="T94" fmla="*/ 0 w 7376"/>
              <a:gd name="T95" fmla="*/ 0 h 8894"/>
              <a:gd name="T96" fmla="*/ 0 w 7376"/>
              <a:gd name="T97" fmla="*/ 0 h 8894"/>
              <a:gd name="T98" fmla="*/ 0 w 7376"/>
              <a:gd name="T99" fmla="*/ 0 h 8894"/>
              <a:gd name="T100" fmla="*/ 0 w 7376"/>
              <a:gd name="T101" fmla="*/ 0 h 8894"/>
              <a:gd name="T102" fmla="*/ 0 w 7376"/>
              <a:gd name="T103" fmla="*/ 0 h 8894"/>
              <a:gd name="T104" fmla="*/ 0 w 7376"/>
              <a:gd name="T105" fmla="*/ 0 h 8894"/>
              <a:gd name="T106" fmla="*/ 0 w 7376"/>
              <a:gd name="T107" fmla="*/ 0 h 8894"/>
              <a:gd name="T108" fmla="*/ 0 w 7376"/>
              <a:gd name="T109" fmla="*/ 0 h 8894"/>
              <a:gd name="T110" fmla="*/ 0 w 7376"/>
              <a:gd name="T111" fmla="*/ 0 h 8894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7376"/>
              <a:gd name="T169" fmla="*/ 0 h 8894"/>
              <a:gd name="T170" fmla="*/ 7376 w 7376"/>
              <a:gd name="T171" fmla="*/ 8894 h 8894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7376" h="8894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54785" name="Groupp57_10"/>
          <xdr:cNvSpPr>
            <a:spLocks/>
          </xdr:cNvSpPr>
        </xdr:nvSpPr>
        <xdr:spPr bwMode="auto">
          <a:xfrm>
            <a:off x="552" y="132"/>
            <a:ext cx="23" cy="22"/>
          </a:xfrm>
          <a:custGeom>
            <a:avLst/>
            <a:gdLst>
              <a:gd name="T0" fmla="*/ 2147138360 w 23"/>
              <a:gd name="T1" fmla="*/ 2147138327 h 22"/>
              <a:gd name="T2" fmla="*/ 2147138360 w 23"/>
              <a:gd name="T3" fmla="*/ 2147138327 h 22"/>
              <a:gd name="T4" fmla="*/ 2147138360 w 23"/>
              <a:gd name="T5" fmla="*/ 2147138327 h 22"/>
              <a:gd name="T6" fmla="*/ 2147138360 w 23"/>
              <a:gd name="T7" fmla="*/ 2147138327 h 22"/>
              <a:gd name="T8" fmla="*/ 2147138360 w 23"/>
              <a:gd name="T9" fmla="*/ 2147138327 h 22"/>
              <a:gd name="T10" fmla="*/ 2147138360 w 23"/>
              <a:gd name="T11" fmla="*/ 2147138327 h 22"/>
              <a:gd name="T12" fmla="*/ 2147138360 w 23"/>
              <a:gd name="T13" fmla="*/ 2147138327 h 22"/>
              <a:gd name="T14" fmla="*/ 2147138360 w 23"/>
              <a:gd name="T15" fmla="*/ 2147138327 h 22"/>
              <a:gd name="T16" fmla="*/ 2147138360 w 23"/>
              <a:gd name="T17" fmla="*/ 2147138327 h 22"/>
              <a:gd name="T18" fmla="*/ 2147138360 w 23"/>
              <a:gd name="T19" fmla="*/ 2147138327 h 22"/>
              <a:gd name="T20" fmla="*/ 2147138360 w 23"/>
              <a:gd name="T21" fmla="*/ 2147138327 h 22"/>
              <a:gd name="T22" fmla="*/ 2147138360 w 23"/>
              <a:gd name="T23" fmla="*/ 2147138327 h 22"/>
              <a:gd name="T24" fmla="*/ 2147138360 w 23"/>
              <a:gd name="T25" fmla="*/ 2147138327 h 22"/>
              <a:gd name="T26" fmla="*/ 2147138360 w 23"/>
              <a:gd name="T27" fmla="*/ 2147138327 h 22"/>
              <a:gd name="T28" fmla="*/ 2147138360 w 23"/>
              <a:gd name="T29" fmla="*/ 2147138327 h 22"/>
              <a:gd name="T30" fmla="*/ 2147138360 w 23"/>
              <a:gd name="T31" fmla="*/ 2147138327 h 22"/>
              <a:gd name="T32" fmla="*/ 2147138360 w 23"/>
              <a:gd name="T33" fmla="*/ 2147138327 h 22"/>
              <a:gd name="T34" fmla="*/ 2147138360 w 23"/>
              <a:gd name="T35" fmla="*/ 2147138327 h 22"/>
              <a:gd name="T36" fmla="*/ 0 w 23"/>
              <a:gd name="T37" fmla="*/ 2147138327 h 22"/>
              <a:gd name="T38" fmla="*/ 0 w 23"/>
              <a:gd name="T39" fmla="*/ 2147138327 h 22"/>
              <a:gd name="T40" fmla="*/ 2147138360 w 23"/>
              <a:gd name="T41" fmla="*/ 2147138327 h 22"/>
              <a:gd name="T42" fmla="*/ 2147138360 w 23"/>
              <a:gd name="T43" fmla="*/ 2147138327 h 22"/>
              <a:gd name="T44" fmla="*/ 2147138360 w 23"/>
              <a:gd name="T45" fmla="*/ 2147138327 h 22"/>
              <a:gd name="T46" fmla="*/ 2147138360 w 23"/>
              <a:gd name="T47" fmla="*/ 2147138327 h 22"/>
              <a:gd name="T48" fmla="*/ 2147138360 w 23"/>
              <a:gd name="T49" fmla="*/ 2147138327 h 22"/>
              <a:gd name="T50" fmla="*/ 2147138360 w 23"/>
              <a:gd name="T51" fmla="*/ 2147138327 h 22"/>
              <a:gd name="T52" fmla="*/ 2147138360 w 23"/>
              <a:gd name="T53" fmla="*/ 2147138327 h 22"/>
              <a:gd name="T54" fmla="*/ 2147138360 w 23"/>
              <a:gd name="T55" fmla="*/ 2147138327 h 22"/>
              <a:gd name="T56" fmla="*/ 2147138360 w 23"/>
              <a:gd name="T57" fmla="*/ 2147138327 h 22"/>
              <a:gd name="T58" fmla="*/ 2147138360 w 23"/>
              <a:gd name="T59" fmla="*/ 2147138327 h 22"/>
              <a:gd name="T60" fmla="*/ 2147138360 w 23"/>
              <a:gd name="T61" fmla="*/ 2147138327 h 22"/>
              <a:gd name="T62" fmla="*/ 2147138360 w 23"/>
              <a:gd name="T63" fmla="*/ 2147138327 h 22"/>
              <a:gd name="T64" fmla="*/ 2147138360 w 23"/>
              <a:gd name="T65" fmla="*/ 2147138327 h 22"/>
              <a:gd name="T66" fmla="*/ 2147138360 w 23"/>
              <a:gd name="T67" fmla="*/ 2147138327 h 22"/>
              <a:gd name="T68" fmla="*/ 2147138360 w 23"/>
              <a:gd name="T69" fmla="*/ 2147138327 h 22"/>
              <a:gd name="T70" fmla="*/ 2147138360 w 23"/>
              <a:gd name="T71" fmla="*/ 2147138327 h 22"/>
              <a:gd name="T72" fmla="*/ 2147138360 w 23"/>
              <a:gd name="T73" fmla="*/ 2147138327 h 22"/>
              <a:gd name="T74" fmla="*/ 2147138360 w 23"/>
              <a:gd name="T75" fmla="*/ 2147138327 h 22"/>
              <a:gd name="T76" fmla="*/ 2147138360 w 23"/>
              <a:gd name="T77" fmla="*/ 2147138327 h 22"/>
              <a:gd name="T78" fmla="*/ 2147138360 w 23"/>
              <a:gd name="T79" fmla="*/ 2147138327 h 22"/>
              <a:gd name="T80" fmla="*/ 2147138360 w 23"/>
              <a:gd name="T81" fmla="*/ 2147138327 h 22"/>
              <a:gd name="T82" fmla="*/ 2147138360 w 23"/>
              <a:gd name="T83" fmla="*/ 2147138327 h 22"/>
              <a:gd name="T84" fmla="*/ 2147138360 w 23"/>
              <a:gd name="T85" fmla="*/ 2147138327 h 22"/>
              <a:gd name="T86" fmla="*/ 2147138360 w 23"/>
              <a:gd name="T87" fmla="*/ 2147138327 h 22"/>
              <a:gd name="T88" fmla="*/ 2147138360 w 23"/>
              <a:gd name="T89" fmla="*/ 2147138327 h 22"/>
              <a:gd name="T90" fmla="*/ 2147138360 w 23"/>
              <a:gd name="T91" fmla="*/ 2147138327 h 22"/>
              <a:gd name="T92" fmla="*/ 2147138360 w 23"/>
              <a:gd name="T93" fmla="*/ 2147138327 h 22"/>
              <a:gd name="T94" fmla="*/ 2147138360 w 23"/>
              <a:gd name="T95" fmla="*/ 2147138327 h 22"/>
              <a:gd name="T96" fmla="*/ 2147138360 w 23"/>
              <a:gd name="T97" fmla="*/ 2147138327 h 22"/>
              <a:gd name="T98" fmla="*/ 2147138360 w 23"/>
              <a:gd name="T99" fmla="*/ 2147138327 h 22"/>
              <a:gd name="T100" fmla="*/ 2147138360 w 23"/>
              <a:gd name="T101" fmla="*/ 2147138327 h 22"/>
              <a:gd name="T102" fmla="*/ 2147138360 w 23"/>
              <a:gd name="T103" fmla="*/ 2147138327 h 22"/>
              <a:gd name="T104" fmla="*/ 2147138360 w 23"/>
              <a:gd name="T105" fmla="*/ 2147138327 h 22"/>
              <a:gd name="T106" fmla="*/ 2147138360 w 23"/>
              <a:gd name="T107" fmla="*/ 2147138327 h 22"/>
              <a:gd name="T108" fmla="*/ 2147138360 w 23"/>
              <a:gd name="T109" fmla="*/ 2147138327 h 22"/>
              <a:gd name="T110" fmla="*/ 2147138360 w 23"/>
              <a:gd name="T111" fmla="*/ 0 h 22"/>
              <a:gd name="T112" fmla="*/ 2147138360 w 23"/>
              <a:gd name="T113" fmla="*/ 2147138327 h 2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3"/>
              <a:gd name="T172" fmla="*/ 0 h 22"/>
              <a:gd name="T173" fmla="*/ 23 w 23"/>
              <a:gd name="T174" fmla="*/ 22 h 2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3" h="22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54786" name="Groupp57_4"/>
          <xdr:cNvSpPr>
            <a:spLocks/>
          </xdr:cNvSpPr>
        </xdr:nvSpPr>
        <xdr:spPr bwMode="auto">
          <a:xfrm>
            <a:off x="576" y="123"/>
            <a:ext cx="15" cy="11"/>
          </a:xfrm>
          <a:custGeom>
            <a:avLst/>
            <a:gdLst>
              <a:gd name="T0" fmla="*/ 0 w 15"/>
              <a:gd name="T1" fmla="*/ 2147138327 h 11"/>
              <a:gd name="T2" fmla="*/ 0 w 15"/>
              <a:gd name="T3" fmla="*/ 2147138327 h 11"/>
              <a:gd name="T4" fmla="*/ 2147138526 w 15"/>
              <a:gd name="T5" fmla="*/ 2147138327 h 11"/>
              <a:gd name="T6" fmla="*/ 2147138526 w 15"/>
              <a:gd name="T7" fmla="*/ 2147138327 h 11"/>
              <a:gd name="T8" fmla="*/ 2147138526 w 15"/>
              <a:gd name="T9" fmla="*/ 2147138327 h 11"/>
              <a:gd name="T10" fmla="*/ 2147138526 w 15"/>
              <a:gd name="T11" fmla="*/ 2147138327 h 11"/>
              <a:gd name="T12" fmla="*/ 2147138526 w 15"/>
              <a:gd name="T13" fmla="*/ 2147138327 h 11"/>
              <a:gd name="T14" fmla="*/ 2147138526 w 15"/>
              <a:gd name="T15" fmla="*/ 2147138327 h 11"/>
              <a:gd name="T16" fmla="*/ 2147138526 w 15"/>
              <a:gd name="T17" fmla="*/ 2147138327 h 11"/>
              <a:gd name="T18" fmla="*/ 2147138526 w 15"/>
              <a:gd name="T19" fmla="*/ 2147138327 h 11"/>
              <a:gd name="T20" fmla="*/ 2147138526 w 15"/>
              <a:gd name="T21" fmla="*/ 0 h 11"/>
              <a:gd name="T22" fmla="*/ 2147138526 w 15"/>
              <a:gd name="T23" fmla="*/ 2147138327 h 11"/>
              <a:gd name="T24" fmla="*/ 2147138526 w 15"/>
              <a:gd name="T25" fmla="*/ 2147138327 h 11"/>
              <a:gd name="T26" fmla="*/ 2147138526 w 15"/>
              <a:gd name="T27" fmla="*/ 2147138327 h 11"/>
              <a:gd name="T28" fmla="*/ 2147138526 w 15"/>
              <a:gd name="T29" fmla="*/ 2147138327 h 11"/>
              <a:gd name="T30" fmla="*/ 2147138526 w 15"/>
              <a:gd name="T31" fmla="*/ 2147138327 h 11"/>
              <a:gd name="T32" fmla="*/ 2147138526 w 15"/>
              <a:gd name="T33" fmla="*/ 2147138327 h 11"/>
              <a:gd name="T34" fmla="*/ 2147138526 w 15"/>
              <a:gd name="T35" fmla="*/ 2147138327 h 11"/>
              <a:gd name="T36" fmla="*/ 2147138526 w 15"/>
              <a:gd name="T37" fmla="*/ 2147138327 h 11"/>
              <a:gd name="T38" fmla="*/ 2147138526 w 15"/>
              <a:gd name="T39" fmla="*/ 2147138327 h 11"/>
              <a:gd name="T40" fmla="*/ 2147138526 w 15"/>
              <a:gd name="T41" fmla="*/ 2147138327 h 11"/>
              <a:gd name="T42" fmla="*/ 0 w 15"/>
              <a:gd name="T43" fmla="*/ 2147138327 h 11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5"/>
              <a:gd name="T67" fmla="*/ 0 h 11"/>
              <a:gd name="T68" fmla="*/ 15 w 15"/>
              <a:gd name="T69" fmla="*/ 11 h 11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5" h="11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54787" name="Groupp57_1"/>
          <xdr:cNvSpPr>
            <a:spLocks/>
          </xdr:cNvSpPr>
        </xdr:nvSpPr>
        <xdr:spPr bwMode="auto">
          <a:xfrm>
            <a:off x="577" y="153"/>
            <a:ext cx="12" cy="10"/>
          </a:xfrm>
          <a:custGeom>
            <a:avLst/>
            <a:gdLst>
              <a:gd name="T0" fmla="*/ 2147138389 w 12"/>
              <a:gd name="T1" fmla="*/ 2147138253 h 10"/>
              <a:gd name="T2" fmla="*/ 0 w 12"/>
              <a:gd name="T3" fmla="*/ 2147138253 h 10"/>
              <a:gd name="T4" fmla="*/ 2147138389 w 12"/>
              <a:gd name="T5" fmla="*/ 2147138253 h 10"/>
              <a:gd name="T6" fmla="*/ 2147138389 w 12"/>
              <a:gd name="T7" fmla="*/ 2147138253 h 10"/>
              <a:gd name="T8" fmla="*/ 2147138389 w 12"/>
              <a:gd name="T9" fmla="*/ 2147138253 h 10"/>
              <a:gd name="T10" fmla="*/ 2147138389 w 12"/>
              <a:gd name="T11" fmla="*/ 2147138253 h 10"/>
              <a:gd name="T12" fmla="*/ 2147138389 w 12"/>
              <a:gd name="T13" fmla="*/ 2147138253 h 10"/>
              <a:gd name="T14" fmla="*/ 2147138389 w 12"/>
              <a:gd name="T15" fmla="*/ 2147138253 h 10"/>
              <a:gd name="T16" fmla="*/ 2147138389 w 12"/>
              <a:gd name="T17" fmla="*/ 2147138253 h 10"/>
              <a:gd name="T18" fmla="*/ 2147138389 w 12"/>
              <a:gd name="T19" fmla="*/ 2147138253 h 10"/>
              <a:gd name="T20" fmla="*/ 2147138389 w 12"/>
              <a:gd name="T21" fmla="*/ 2147138253 h 10"/>
              <a:gd name="T22" fmla="*/ 2147138389 w 12"/>
              <a:gd name="T23" fmla="*/ 2147138253 h 10"/>
              <a:gd name="T24" fmla="*/ 2147138389 w 12"/>
              <a:gd name="T25" fmla="*/ 0 h 10"/>
              <a:gd name="T26" fmla="*/ 2147138389 w 12"/>
              <a:gd name="T27" fmla="*/ 2147138253 h 10"/>
              <a:gd name="T28" fmla="*/ 2147138389 w 12"/>
              <a:gd name="T29" fmla="*/ 2147138253 h 1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2"/>
              <a:gd name="T46" fmla="*/ 0 h 10"/>
              <a:gd name="T47" fmla="*/ 12 w 12"/>
              <a:gd name="T48" fmla="*/ 10 h 10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2" h="10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54788" name="Groupp57_2"/>
          <xdr:cNvSpPr>
            <a:spLocks/>
          </xdr:cNvSpPr>
        </xdr:nvSpPr>
        <xdr:spPr bwMode="auto">
          <a:xfrm>
            <a:off x="489" y="198"/>
            <a:ext cx="6" cy="5"/>
          </a:xfrm>
          <a:custGeom>
            <a:avLst/>
            <a:gdLst>
              <a:gd name="T0" fmla="*/ 2147138389 w 6"/>
              <a:gd name="T1" fmla="*/ 0 h 5"/>
              <a:gd name="T2" fmla="*/ 0 w 6"/>
              <a:gd name="T3" fmla="*/ 2147138253 h 5"/>
              <a:gd name="T4" fmla="*/ 0 w 6"/>
              <a:gd name="T5" fmla="*/ 2147138253 h 5"/>
              <a:gd name="T6" fmla="*/ 2147138389 w 6"/>
              <a:gd name="T7" fmla="*/ 2147138253 h 5"/>
              <a:gd name="T8" fmla="*/ 2147138389 w 6"/>
              <a:gd name="T9" fmla="*/ 2147138253 h 5"/>
              <a:gd name="T10" fmla="*/ 2147138389 w 6"/>
              <a:gd name="T11" fmla="*/ 2147138253 h 5"/>
              <a:gd name="T12" fmla="*/ 2147138389 w 6"/>
              <a:gd name="T13" fmla="*/ 2147138253 h 5"/>
              <a:gd name="T14" fmla="*/ 2147138389 w 6"/>
              <a:gd name="T15" fmla="*/ 0 h 5"/>
              <a:gd name="T16" fmla="*/ 2147138389 w 6"/>
              <a:gd name="T17" fmla="*/ 0 h 5"/>
              <a:gd name="T18" fmla="*/ 2147138389 w 6"/>
              <a:gd name="T19" fmla="*/ 0 h 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5"/>
              <a:gd name="T32" fmla="*/ 6 w 6"/>
              <a:gd name="T33" fmla="*/ 5 h 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5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699" name="Gerb_56" descr="135px-Fs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00" name="Gerb_6" descr="135px-G3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01" name="Gerb_41" descr="135px-GG" hidden="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54702" name="Gerb_42" descr="136px-Fp" hidden="1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54703" name="Gerb_22" descr="180px-Fp" hidden="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54704" name="Gerb_58" descr="180px-Fq" hidden="1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54705" name="Gerb_28" descr="180px-Fw" hidden="1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06" name="Gerb_5" descr="134px-Fm" hidden="1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07" name="Gerb_68" descr="134px-Fo" hidden="1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08" name="Gerb_51" descr="135px-Fn" hidden="1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54709" name="Gerb_20" descr="136px-Fl" hidden="1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54710" name="Gerb_40" descr="136px-Fo" hidden="1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54711" name="Gerb_29" descr="135px-G9" hidden="1"/>
        <xdr:cNvPicPr>
          <a:picLocks noChangeAspect="1" noChangeArrowheads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12" name="Gerb_64" descr="135px-GJ" hidden="1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54713" name="Gerb_61" descr="180px-Ft" hidden="1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14" name="Gerb_14" descr="135px-GS" hidden="1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66675</xdr:rowOff>
    </xdr:from>
    <xdr:to>
      <xdr:col>9</xdr:col>
      <xdr:colOff>428625</xdr:colOff>
      <xdr:row>4</xdr:row>
      <xdr:rowOff>152400</xdr:rowOff>
    </xdr:to>
    <xdr:pic>
      <xdr:nvPicPr>
        <xdr:cNvPr id="454715" name="Gerb_45" descr="75px-Coat_of_Arms_of_Pskov_oblast" hidden="1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/>
        <a:srcRect/>
        <a:stretch>
          <a:fillRect/>
        </a:stretch>
      </xdr:blipFill>
      <xdr:spPr bwMode="auto">
        <a:xfrm>
          <a:off x="4657725" y="66675"/>
          <a:ext cx="8572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57150</xdr:colOff>
      <xdr:row>5</xdr:row>
      <xdr:rowOff>0</xdr:rowOff>
    </xdr:to>
    <xdr:pic>
      <xdr:nvPicPr>
        <xdr:cNvPr id="454716" name="Gerb_37" descr="141px-Fl" hidden="1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/>
        <a:srcRect/>
        <a:stretch>
          <a:fillRect/>
        </a:stretch>
      </xdr:blipFill>
      <xdr:spPr bwMode="auto">
        <a:xfrm>
          <a:off x="4410075" y="76200"/>
          <a:ext cx="13430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54717" name="Gerb_59" descr="180px-Fr" hidden="1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18" name="Gerb_55" descr="135px-Fr" hidden="1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54719" name="Gerb_75" descr="180px-Fs" hidden="1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54720" name="Gerb_31" descr="136px-Fm" hidden="1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21" name="Gerb_79" descr="135px-GQ" hidden="1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54722" name="Gerb_26" descr="135px-Fx" hidden="1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/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54723" name="Gerb_46" descr="180px-Fl" hidden="1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24" name="Gerb_10" descr="135px-G6" hidden="1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25" name="Gerb_19" descr="134px-Fn" hidden="1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/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54726" name="Gerb_16" descr="135px-G7" hidden="1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/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54727" name="Gerb_81" descr="144px-Fl" hidden="1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/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28" name="Gerb_36" descr="135px-GD" hidden="1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54729" name="Gerb_71" descr="136px-Fq" hidden="1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30" name="Gerb_9" descr="135px-G5" hidden="1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31" name="Gerb_43" descr="135px-Fy" hidden="1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32" name="Gerb_44" descr="135px-Fz" hidden="1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54733" name="Gerb_17" descr="137px-Fl" hidden="1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/>
        <a:srcRect/>
        <a:stretch>
          <a:fillRect/>
        </a:stretch>
      </xdr:blipFill>
      <xdr:spPr bwMode="auto">
        <a:xfrm>
          <a:off x="4429125" y="76200"/>
          <a:ext cx="13049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34" name="Gerb_48" descr="135px-Fl" hidden="1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8</xdr:col>
      <xdr:colOff>323850</xdr:colOff>
      <xdr:row>0</xdr:row>
      <xdr:rowOff>104775</xdr:rowOff>
    </xdr:from>
    <xdr:to>
      <xdr:col>9</xdr:col>
      <xdr:colOff>276225</xdr:colOff>
      <xdr:row>4</xdr:row>
      <xdr:rowOff>152400</xdr:rowOff>
    </xdr:to>
    <xdr:pic>
      <xdr:nvPicPr>
        <xdr:cNvPr id="454735" name="Gerb_11" descr="90px-Baikonur_seal" hidden="1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/>
        <a:srcRect/>
        <a:stretch>
          <a:fillRect/>
        </a:stretch>
      </xdr:blipFill>
      <xdr:spPr bwMode="auto">
        <a:xfrm>
          <a:off x="4800600" y="104775"/>
          <a:ext cx="5619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36" name="Gerb_65" descr="135px-GK" hidden="1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37" name="Gerb_73" descr="135px-GN" hidden="1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38" name="Gerb_84" descr="135px-GR" hidden="1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39" name="Gerb_25" descr="136px-Fl" hidden="1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40" name="Gerb_53" descr="135px-Fp" hidden="1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41" name="Gerb_35" descr="135px-GT" hidden="1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42" name="Gerb_77" descr="135px-G0" hidden="1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43" name="Gerb_2" descr="135px-G1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44" name="Gerb_72" descr="137px-To" hidden="1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45" name="Gerb_38" descr="135px-GE" hidden="1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54746" name="Gerb_39" descr="135px-GF" hidden="1"/>
        <xdr:cNvPicPr>
          <a:picLocks noChangeAspect="1" noChangeArrowheads="1"/>
        </xdr:cNvPicPr>
      </xdr:nvPicPr>
      <xdr:blipFill>
        <a:blip xmlns:r="http://schemas.openxmlformats.org/officeDocument/2006/relationships" r:embed="rId94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54747" name="Gerb_1" descr="180px-Al" hidden="1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54748" name="Gerb_47" descr="180px-Fm" hidden="1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49" name="Gerb_60" descr="135px-Ft" hidden="1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50" name="Gerb_8" descr="135px-G4" hidden="1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590550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54751" name="Gerb_4" descr="135px-G2" hidden="1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/>
        <a:srcRect/>
        <a:stretch>
          <a:fillRect/>
        </a:stretch>
      </xdr:blipFill>
      <xdr:spPr bwMode="auto">
        <a:xfrm>
          <a:off x="4457700" y="76200"/>
          <a:ext cx="12573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52" name="Gerb_62" descr="135px-GH" hidden="1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54753" name="Gerb_52" descr="180px-Fo" hidden="1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54754" name="Gerb_69" descr="144px-Fm" hidden="1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/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55" name="Gerb_80" descr="135px-Fu" hidden="1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56" name="Gerb_50" descr="135px-Fm" hidden="1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57" name="Gerb_18" descr="135px-Fo" hidden="1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47625</xdr:colOff>
      <xdr:row>5</xdr:row>
      <xdr:rowOff>0</xdr:rowOff>
    </xdr:to>
    <xdr:pic>
      <xdr:nvPicPr>
        <xdr:cNvPr id="454758" name="Gerb_70" descr="138px-Fl" hidden="1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/>
        <a:srcRect/>
        <a:stretch>
          <a:fillRect/>
        </a:stretch>
      </xdr:blipFill>
      <xdr:spPr bwMode="auto">
        <a:xfrm>
          <a:off x="4429125" y="76200"/>
          <a:ext cx="13144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59" name="Gerb_12" descr="135px-GW" hidden="1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60" name="Gerb_63" descr="135px-GI" hidden="1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54761" name="Gerb_7" descr="180px-Fv" hidden="1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54762" name="Gerb_33" descr="136px-Fn" hidden="1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63" name="Gerb_13" descr="129px-Fl" hidden="1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64" name="Gerb_30" descr="135px-GA" hidden="1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65" name="Gerb_23" descr="135px-G8" hidden="1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54766" name="Gerb_49" descr="180px-Fn" hidden="1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67" name="Gerb_15" descr="135px-Fv" hidden="1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68" name="Gerb_32" descr="135px-GB" hidden="1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54769" name="Gerb_78" descr="180px-Fx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70" name="Gerb_67" descr="135px-GM" hidden="1">
          <a:hlinkClick xmlns:r="http://schemas.openxmlformats.org/officeDocument/2006/relationships" r:id="rId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71" name="Gerb_74" descr="135px-GO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72" name="Gerb_76" descr="135px-GP" hidden="1">
          <a:hlinkClick xmlns:r="http://schemas.openxmlformats.org/officeDocument/2006/relationships" r:id="rId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66675</xdr:colOff>
      <xdr:row>5</xdr:row>
      <xdr:rowOff>0</xdr:rowOff>
    </xdr:to>
    <xdr:pic>
      <xdr:nvPicPr>
        <xdr:cNvPr id="454773" name="Gerb_24" descr="142px-Fl" hidden="1">
          <a:hlinkClick xmlns:r="http://schemas.openxmlformats.org/officeDocument/2006/relationships" r:id="rId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/>
        <a:srcRect/>
        <a:stretch>
          <a:fillRect/>
        </a:stretch>
      </xdr:blipFill>
      <xdr:spPr bwMode="auto">
        <a:xfrm>
          <a:off x="4410075" y="76200"/>
          <a:ext cx="13525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74" name="Gerb_82" descr="135px-GU" hidden="1">
          <a:hlinkClick xmlns:r="http://schemas.openxmlformats.org/officeDocument/2006/relationships" r:id="rId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75" name="Gerb_21" descr="135px-Fw" hidden="1">
          <a:hlinkClick xmlns:r="http://schemas.openxmlformats.org/officeDocument/2006/relationships" r:id="rId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76" name="Gerb_66" descr="135px-GL" hidden="1">
          <a:hlinkClick xmlns:r="http://schemas.openxmlformats.org/officeDocument/2006/relationships" r:id="rId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54777" name="Gerb_57" descr="180px-Fu" hidden="1">
          <a:hlinkClick xmlns:r="http://schemas.openxmlformats.org/officeDocument/2006/relationships" r:id="rId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78" name="Gerb_27" descr="135px-Kr" hidden="1">
          <a:hlinkClick xmlns:r="http://schemas.openxmlformats.org/officeDocument/2006/relationships" r:id="rId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79" name="Gerb_54" descr="135px-Fq" hidden="1">
          <a:hlinkClick xmlns:r="http://schemas.openxmlformats.org/officeDocument/2006/relationships" r:id="rId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80" name="Gerb_83" descr="135px-GV" hidden="1">
          <a:hlinkClick xmlns:r="http://schemas.openxmlformats.org/officeDocument/2006/relationships" r:id="rId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81" name="Gerb_3" descr="134px-Fl" hidden="1">
          <a:hlinkClick xmlns:r="http://schemas.openxmlformats.org/officeDocument/2006/relationships" r:id="rId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/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54782" name="Gerb_34" descr="135px-GC" hidden="1">
          <a:hlinkClick xmlns:r="http://schemas.openxmlformats.org/officeDocument/2006/relationships" r:id="rId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581025</xdr:colOff>
      <xdr:row>3</xdr:row>
      <xdr:rowOff>114300</xdr:rowOff>
    </xdr:from>
    <xdr:to>
      <xdr:col>6</xdr:col>
      <xdr:colOff>587100</xdr:colOff>
      <xdr:row>5</xdr:row>
      <xdr:rowOff>32215</xdr:rowOff>
    </xdr:to>
    <xdr:sp macro="[0]!modRegionSelect.StartTemlate" textlink="">
      <xdr:nvSpPr>
        <xdr:cNvPr id="200" name="cmdStart" hidden="1"/>
        <xdr:cNvSpPr/>
      </xdr:nvSpPr>
      <xdr:spPr>
        <a:xfrm>
          <a:off x="1400175" y="647700"/>
          <a:ext cx="2444475" cy="31796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Перейти к заполнению шаблона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3</xdr:row>
      <xdr:rowOff>0</xdr:rowOff>
    </xdr:from>
    <xdr:to>
      <xdr:col>7</xdr:col>
      <xdr:colOff>933450</xdr:colOff>
      <xdr:row>3</xdr:row>
      <xdr:rowOff>85725</xdr:rowOff>
    </xdr:to>
    <xdr:pic>
      <xdr:nvPicPr>
        <xdr:cNvPr id="452793" name="pictBorderTop"/>
        <xdr:cNvPicPr>
          <a:picLocks/>
        </xdr:cNvPicPr>
      </xdr:nvPicPr>
      <xdr:blipFill>
        <a:blip xmlns:r="http://schemas.openxmlformats.org/officeDocument/2006/relationships" r:embed="rId1"/>
        <a:srcRect t="31250"/>
        <a:stretch>
          <a:fillRect/>
        </a:stretch>
      </xdr:blipFill>
      <xdr:spPr bwMode="auto">
        <a:xfrm>
          <a:off x="180975" y="504825"/>
          <a:ext cx="75723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180975</xdr:colOff>
      <xdr:row>3</xdr:row>
      <xdr:rowOff>409575</xdr:rowOff>
    </xdr:from>
    <xdr:to>
      <xdr:col>7</xdr:col>
      <xdr:colOff>933450</xdr:colOff>
      <xdr:row>3</xdr:row>
      <xdr:rowOff>495300</xdr:rowOff>
    </xdr:to>
    <xdr:pic>
      <xdr:nvPicPr>
        <xdr:cNvPr id="452794" name="pictBorderDown"/>
        <xdr:cNvPicPr>
          <a:picLocks/>
        </xdr:cNvPicPr>
      </xdr:nvPicPr>
      <xdr:blipFill>
        <a:blip xmlns:r="http://schemas.openxmlformats.org/officeDocument/2006/relationships" r:embed="rId2"/>
        <a:srcRect b="31250"/>
        <a:stretch>
          <a:fillRect/>
        </a:stretch>
      </xdr:blipFill>
      <xdr:spPr bwMode="auto">
        <a:xfrm>
          <a:off x="180975" y="914400"/>
          <a:ext cx="75723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323850</xdr:colOff>
      <xdr:row>12</xdr:row>
      <xdr:rowOff>9525</xdr:rowOff>
    </xdr:to>
    <xdr:pic macro="[0]!modInfo.MainSheetHelp">
      <xdr:nvPicPr>
        <xdr:cNvPr id="452795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25241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323850</xdr:colOff>
      <xdr:row>9</xdr:row>
      <xdr:rowOff>9525</xdr:rowOff>
    </xdr:to>
    <xdr:pic macro="[0]!modInfo.MainSheetHelp">
      <xdr:nvPicPr>
        <xdr:cNvPr id="452796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175260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14</xdr:row>
      <xdr:rowOff>0</xdr:rowOff>
    </xdr:from>
    <xdr:to>
      <xdr:col>7</xdr:col>
      <xdr:colOff>323850</xdr:colOff>
      <xdr:row>14</xdr:row>
      <xdr:rowOff>323850</xdr:rowOff>
    </xdr:to>
    <xdr:pic macro="[0]!modInfo.MainSheetHelp">
      <xdr:nvPicPr>
        <xdr:cNvPr id="452797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329565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18</xdr:row>
      <xdr:rowOff>0</xdr:rowOff>
    </xdr:from>
    <xdr:to>
      <xdr:col>7</xdr:col>
      <xdr:colOff>323850</xdr:colOff>
      <xdr:row>18</xdr:row>
      <xdr:rowOff>323850</xdr:rowOff>
    </xdr:to>
    <xdr:pic macro="[0]!modInfo.MainSheetHelp">
      <xdr:nvPicPr>
        <xdr:cNvPr id="452798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445770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20</xdr:row>
      <xdr:rowOff>0</xdr:rowOff>
    </xdr:from>
    <xdr:to>
      <xdr:col>7</xdr:col>
      <xdr:colOff>323850</xdr:colOff>
      <xdr:row>21</xdr:row>
      <xdr:rowOff>9525</xdr:rowOff>
    </xdr:to>
    <xdr:pic macro="[0]!modInfo.MainSheetHelp">
      <xdr:nvPicPr>
        <xdr:cNvPr id="452799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509587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0</xdr:colOff>
      <xdr:row>5</xdr:row>
      <xdr:rowOff>0</xdr:rowOff>
    </xdr:from>
    <xdr:to>
      <xdr:col>4</xdr:col>
      <xdr:colOff>323850</xdr:colOff>
      <xdr:row>6</xdr:row>
      <xdr:rowOff>180975</xdr:rowOff>
    </xdr:to>
    <xdr:pic macro="[0]!modSheetMain01.cmdCreatePrintedForm_Click">
      <xdr:nvPicPr>
        <xdr:cNvPr id="452800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61975" y="11525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20</xdr:row>
      <xdr:rowOff>0</xdr:rowOff>
    </xdr:from>
    <xdr:to>
      <xdr:col>5</xdr:col>
      <xdr:colOff>2492100</xdr:colOff>
      <xdr:row>21</xdr:row>
      <xdr:rowOff>32215</xdr:rowOff>
    </xdr:to>
    <xdr:sp macro="[0]!modSheetMain01.cmdUpdateOrgData_Click" textlink="">
      <xdr:nvSpPr>
        <xdr:cNvPr id="20" name="cmdOrganizationChoice"/>
        <xdr:cNvSpPr/>
      </xdr:nvSpPr>
      <xdr:spPr>
        <a:xfrm>
          <a:off x="3324225" y="6210300"/>
          <a:ext cx="2444475" cy="34654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323850</xdr:colOff>
      <xdr:row>48</xdr:row>
      <xdr:rowOff>323850</xdr:rowOff>
    </xdr:to>
    <xdr:pic macro="[0]!modInfo.MainSheetHelp">
      <xdr:nvPicPr>
        <xdr:cNvPr id="452802" name="ExcludeHelp_1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76600" y="101441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53</xdr:row>
      <xdr:rowOff>0</xdr:rowOff>
    </xdr:from>
    <xdr:to>
      <xdr:col>7</xdr:col>
      <xdr:colOff>323850</xdr:colOff>
      <xdr:row>53</xdr:row>
      <xdr:rowOff>323850</xdr:rowOff>
    </xdr:to>
    <xdr:pic macro="[0]!modInfo.MainSheetHelp">
      <xdr:nvPicPr>
        <xdr:cNvPr id="452803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1171575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49698</xdr:colOff>
      <xdr:row>53</xdr:row>
      <xdr:rowOff>0</xdr:rowOff>
    </xdr:from>
    <xdr:to>
      <xdr:col>5</xdr:col>
      <xdr:colOff>2494173</xdr:colOff>
      <xdr:row>53</xdr:row>
      <xdr:rowOff>324264</xdr:rowOff>
    </xdr:to>
    <xdr:sp macro="[0]!modSheetMain01.cmdUpdateReestrMO_Click" textlink="">
      <xdr:nvSpPr>
        <xdr:cNvPr id="27" name="cmdUpdateReestrMO"/>
        <xdr:cNvSpPr/>
      </xdr:nvSpPr>
      <xdr:spPr>
        <a:xfrm>
          <a:off x="3329611" y="12788348"/>
          <a:ext cx="2444475" cy="324264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МО</a:t>
          </a:r>
        </a:p>
      </xdr:txBody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323850</xdr:colOff>
      <xdr:row>56</xdr:row>
      <xdr:rowOff>323850</xdr:rowOff>
    </xdr:to>
    <xdr:pic macro="[0]!modInfo.MainSheetHelp">
      <xdr:nvPicPr>
        <xdr:cNvPr id="452805" name="ExcludeHelp_9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" y="1283017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56</xdr:row>
      <xdr:rowOff>0</xdr:rowOff>
    </xdr:from>
    <xdr:to>
      <xdr:col>5</xdr:col>
      <xdr:colOff>323850</xdr:colOff>
      <xdr:row>56</xdr:row>
      <xdr:rowOff>323850</xdr:rowOff>
    </xdr:to>
    <xdr:pic macro="[0]!modInfo.MainSheetHelp">
      <xdr:nvPicPr>
        <xdr:cNvPr id="452806" name="ExcludeHelp_10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76600" y="1283017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49</xdr:row>
      <xdr:rowOff>0</xdr:rowOff>
    </xdr:from>
    <xdr:to>
      <xdr:col>7</xdr:col>
      <xdr:colOff>323850</xdr:colOff>
      <xdr:row>50</xdr:row>
      <xdr:rowOff>9525</xdr:rowOff>
    </xdr:to>
    <xdr:pic macro="[0]!modInfo.MainSheetHelp">
      <xdr:nvPicPr>
        <xdr:cNvPr id="452807" name="ExcludeHelp_1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105632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44</xdr:row>
      <xdr:rowOff>0</xdr:rowOff>
    </xdr:from>
    <xdr:to>
      <xdr:col>7</xdr:col>
      <xdr:colOff>323850</xdr:colOff>
      <xdr:row>45</xdr:row>
      <xdr:rowOff>9525</xdr:rowOff>
    </xdr:to>
    <xdr:pic macro="[0]!modInfo.MainSheetHelp">
      <xdr:nvPicPr>
        <xdr:cNvPr id="452808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93440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40</xdr:row>
      <xdr:rowOff>0</xdr:rowOff>
    </xdr:from>
    <xdr:to>
      <xdr:col>7</xdr:col>
      <xdr:colOff>323850</xdr:colOff>
      <xdr:row>41</xdr:row>
      <xdr:rowOff>9525</xdr:rowOff>
    </xdr:to>
    <xdr:pic macro="[0]!modInfo.MainSheetHelp">
      <xdr:nvPicPr>
        <xdr:cNvPr id="45280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897255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49</xdr:row>
      <xdr:rowOff>0</xdr:rowOff>
    </xdr:from>
    <xdr:to>
      <xdr:col>7</xdr:col>
      <xdr:colOff>323850</xdr:colOff>
      <xdr:row>50</xdr:row>
      <xdr:rowOff>9525</xdr:rowOff>
    </xdr:to>
    <xdr:pic macro="[0]!modInfo.MainSheetHelp">
      <xdr:nvPicPr>
        <xdr:cNvPr id="452810" name="ExcludeHelp_1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105632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11</xdr:row>
      <xdr:rowOff>0</xdr:rowOff>
    </xdr:from>
    <xdr:to>
      <xdr:col>26</xdr:col>
      <xdr:colOff>381000</xdr:colOff>
      <xdr:row>11</xdr:row>
      <xdr:rowOff>85725</xdr:rowOff>
    </xdr:to>
    <xdr:pic>
      <xdr:nvPicPr>
        <xdr:cNvPr id="426303" name="pictBorderTop"/>
        <xdr:cNvPicPr>
          <a:picLocks/>
        </xdr:cNvPicPr>
      </xdr:nvPicPr>
      <xdr:blipFill>
        <a:blip xmlns:r="http://schemas.openxmlformats.org/officeDocument/2006/relationships" r:embed="rId1"/>
        <a:srcRect t="31250"/>
        <a:stretch>
          <a:fillRect/>
        </a:stretch>
      </xdr:blipFill>
      <xdr:spPr bwMode="auto">
        <a:xfrm>
          <a:off x="209550" y="628650"/>
          <a:ext cx="150114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26</xdr:col>
      <xdr:colOff>381000</xdr:colOff>
      <xdr:row>13</xdr:row>
      <xdr:rowOff>0</xdr:rowOff>
    </xdr:to>
    <xdr:pic>
      <xdr:nvPicPr>
        <xdr:cNvPr id="426304" name="pictBorderDown"/>
        <xdr:cNvPicPr>
          <a:picLocks/>
        </xdr:cNvPicPr>
      </xdr:nvPicPr>
      <xdr:blipFill>
        <a:blip xmlns:r="http://schemas.openxmlformats.org/officeDocument/2006/relationships" r:embed="rId2"/>
        <a:srcRect b="31250"/>
        <a:stretch>
          <a:fillRect/>
        </a:stretch>
      </xdr:blipFill>
      <xdr:spPr bwMode="auto">
        <a:xfrm>
          <a:off x="209550" y="1238250"/>
          <a:ext cx="150114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428625</xdr:rowOff>
    </xdr:from>
    <xdr:to>
      <xdr:col>20</xdr:col>
      <xdr:colOff>323850</xdr:colOff>
      <xdr:row>17</xdr:row>
      <xdr:rowOff>752475</xdr:rowOff>
    </xdr:to>
    <xdr:pic macro="[0]!modInfo.MainSheetHelp">
      <xdr:nvPicPr>
        <xdr:cNvPr id="426305" name="ExcludeHelp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39100" y="261937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0</xdr:rowOff>
    </xdr:from>
    <xdr:to>
      <xdr:col>18</xdr:col>
      <xdr:colOff>9525</xdr:colOff>
      <xdr:row>11</xdr:row>
      <xdr:rowOff>85725</xdr:rowOff>
    </xdr:to>
    <xdr:pic>
      <xdr:nvPicPr>
        <xdr:cNvPr id="427323" name="pictBorderTop"/>
        <xdr:cNvPicPr>
          <a:picLocks/>
        </xdr:cNvPicPr>
      </xdr:nvPicPr>
      <xdr:blipFill>
        <a:blip xmlns:r="http://schemas.openxmlformats.org/officeDocument/2006/relationships" r:embed="rId1"/>
        <a:srcRect t="31250"/>
        <a:stretch>
          <a:fillRect/>
        </a:stretch>
      </xdr:blipFill>
      <xdr:spPr bwMode="auto">
        <a:xfrm>
          <a:off x="428625" y="581025"/>
          <a:ext cx="171164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228600</xdr:rowOff>
    </xdr:from>
    <xdr:to>
      <xdr:col>18</xdr:col>
      <xdr:colOff>9525</xdr:colOff>
      <xdr:row>13</xdr:row>
      <xdr:rowOff>0</xdr:rowOff>
    </xdr:to>
    <xdr:pic>
      <xdr:nvPicPr>
        <xdr:cNvPr id="427324" name="pictBorderDown"/>
        <xdr:cNvPicPr>
          <a:picLocks/>
        </xdr:cNvPicPr>
      </xdr:nvPicPr>
      <xdr:blipFill>
        <a:blip xmlns:r="http://schemas.openxmlformats.org/officeDocument/2006/relationships" r:embed="rId2"/>
        <a:srcRect b="31250"/>
        <a:stretch>
          <a:fillRect/>
        </a:stretch>
      </xdr:blipFill>
      <xdr:spPr bwMode="auto">
        <a:xfrm>
          <a:off x="428625" y="1190625"/>
          <a:ext cx="171164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15</xdr:row>
      <xdr:rowOff>962025</xdr:rowOff>
    </xdr:from>
    <xdr:to>
      <xdr:col>12</xdr:col>
      <xdr:colOff>323850</xdr:colOff>
      <xdr:row>16</xdr:row>
      <xdr:rowOff>0</xdr:rowOff>
    </xdr:to>
    <xdr:pic macro="[0]!modInfo.MainSheetHelp">
      <xdr:nvPicPr>
        <xdr:cNvPr id="427325" name="ExcludeHelp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87150" y="25241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12</xdr:row>
      <xdr:rowOff>161925</xdr:rowOff>
    </xdr:from>
    <xdr:to>
      <xdr:col>11</xdr:col>
      <xdr:colOff>323850</xdr:colOff>
      <xdr:row>13</xdr:row>
      <xdr:rowOff>0</xdr:rowOff>
    </xdr:to>
    <xdr:pic macro="[0]!modInfo.MainSheetHelp">
      <xdr:nvPicPr>
        <xdr:cNvPr id="431381" name="ExcludeHelp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01275" y="205740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12</xdr:col>
      <xdr:colOff>371475</xdr:colOff>
      <xdr:row>6</xdr:row>
      <xdr:rowOff>85725</xdr:rowOff>
    </xdr:to>
    <xdr:pic>
      <xdr:nvPicPr>
        <xdr:cNvPr id="431382" name="pictBorderTop"/>
        <xdr:cNvPicPr>
          <a:picLocks/>
        </xdr:cNvPicPr>
      </xdr:nvPicPr>
      <xdr:blipFill>
        <a:blip xmlns:r="http://schemas.openxmlformats.org/officeDocument/2006/relationships" r:embed="rId2"/>
        <a:srcRect t="31250"/>
        <a:stretch>
          <a:fillRect/>
        </a:stretch>
      </xdr:blipFill>
      <xdr:spPr bwMode="auto">
        <a:xfrm>
          <a:off x="209550" y="333375"/>
          <a:ext cx="135636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12</xdr:col>
      <xdr:colOff>371475</xdr:colOff>
      <xdr:row>7</xdr:row>
      <xdr:rowOff>304800</xdr:rowOff>
    </xdr:to>
    <xdr:pic>
      <xdr:nvPicPr>
        <xdr:cNvPr id="431383" name="pictBorderDown"/>
        <xdr:cNvPicPr>
          <a:picLocks/>
        </xdr:cNvPicPr>
      </xdr:nvPicPr>
      <xdr:blipFill>
        <a:blip xmlns:r="http://schemas.openxmlformats.org/officeDocument/2006/relationships" r:embed="rId3"/>
        <a:srcRect b="31250"/>
        <a:stretch>
          <a:fillRect/>
        </a:stretch>
      </xdr:blipFill>
      <xdr:spPr bwMode="auto">
        <a:xfrm>
          <a:off x="209550" y="933450"/>
          <a:ext cx="135636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</xdr:row>
      <xdr:rowOff>0</xdr:rowOff>
    </xdr:from>
    <xdr:to>
      <xdr:col>7</xdr:col>
      <xdr:colOff>0</xdr:colOff>
      <xdr:row>6</xdr:row>
      <xdr:rowOff>85725</xdr:rowOff>
    </xdr:to>
    <xdr:pic>
      <xdr:nvPicPr>
        <xdr:cNvPr id="353029" name="pictBorderTop"/>
        <xdr:cNvPicPr>
          <a:picLocks/>
        </xdr:cNvPicPr>
      </xdr:nvPicPr>
      <xdr:blipFill>
        <a:blip xmlns:r="http://schemas.openxmlformats.org/officeDocument/2006/relationships" r:embed="rId1"/>
        <a:srcRect t="31250"/>
        <a:stretch>
          <a:fillRect/>
        </a:stretch>
      </xdr:blipFill>
      <xdr:spPr bwMode="auto">
        <a:xfrm>
          <a:off x="142875" y="333375"/>
          <a:ext cx="6524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142875</xdr:colOff>
      <xdr:row>7</xdr:row>
      <xdr:rowOff>219075</xdr:rowOff>
    </xdr:from>
    <xdr:to>
      <xdr:col>7</xdr:col>
      <xdr:colOff>0</xdr:colOff>
      <xdr:row>7</xdr:row>
      <xdr:rowOff>304800</xdr:rowOff>
    </xdr:to>
    <xdr:pic>
      <xdr:nvPicPr>
        <xdr:cNvPr id="353030" name="pictBorderDown"/>
        <xdr:cNvPicPr>
          <a:picLocks/>
        </xdr:cNvPicPr>
      </xdr:nvPicPr>
      <xdr:blipFill>
        <a:blip xmlns:r="http://schemas.openxmlformats.org/officeDocument/2006/relationships" r:embed="rId2"/>
        <a:srcRect b="31250"/>
        <a:stretch>
          <a:fillRect/>
        </a:stretch>
      </xdr:blipFill>
      <xdr:spPr bwMode="auto">
        <a:xfrm>
          <a:off x="142875" y="933450"/>
          <a:ext cx="6524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upport.eias.ru/" TargetMode="External"/><Relationship Id="rId7" Type="http://schemas.openxmlformats.org/officeDocument/2006/relationships/hyperlink" Target="http://fstrf.ru/" TargetMode="External"/><Relationship Id="rId2" Type="http://schemas.openxmlformats.org/officeDocument/2006/relationships/hyperlink" Target="http://support.eias.ru/" TargetMode="External"/><Relationship Id="rId1" Type="http://schemas.openxmlformats.org/officeDocument/2006/relationships/hyperlink" Target="http://www.fstrf.ru/regions/region/showlist" TargetMode="External"/><Relationship Id="rId6" Type="http://schemas.openxmlformats.org/officeDocument/2006/relationships/hyperlink" Target="http://www.fstrf.ru/docs/gkh/59" TargetMode="External"/><Relationship Id="rId5" Type="http://schemas.openxmlformats.org/officeDocument/2006/relationships/hyperlink" Target="mailto:openinfo@eias.ru" TargetMode="External"/><Relationship Id="rId4" Type="http://schemas.openxmlformats.org/officeDocument/2006/relationships/hyperlink" Target="http://eias.ru/?page=show_distrs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M96"/>
  <sheetViews>
    <sheetView showGridLines="0" workbookViewId="0"/>
  </sheetViews>
  <sheetFormatPr defaultRowHeight="14.25"/>
  <cols>
    <col min="1" max="1" width="2.7109375" style="124" customWidth="1"/>
    <col min="2" max="2" width="13.140625" style="124" customWidth="1"/>
    <col min="3" max="3" width="4.7109375" style="124" customWidth="1"/>
    <col min="4" max="4" width="21.42578125" style="124" customWidth="1"/>
    <col min="5" max="5" width="79.140625" style="124" customWidth="1"/>
    <col min="6" max="6" width="3.7109375" style="125" customWidth="1"/>
    <col min="7" max="7" width="2.7109375" style="124" customWidth="1"/>
    <col min="8" max="16384" width="9.140625" style="124"/>
  </cols>
  <sheetData>
    <row r="1" spans="1:13" ht="10.5" customHeight="1">
      <c r="A1" s="478"/>
    </row>
    <row r="2" spans="1:13" ht="20.100000000000001" customHeight="1">
      <c r="B2" s="527" t="str">
        <f>"Код шаблона: " &amp; GetCode()</f>
        <v>Код шаблона: JKH.OPEN.INFO.PRICE.GVS</v>
      </c>
      <c r="C2" s="527"/>
      <c r="D2" s="527"/>
      <c r="E2" s="527"/>
    </row>
    <row r="3" spans="1:13" ht="20.100000000000001" customHeight="1">
      <c r="B3" s="286" t="str">
        <f>"Версия " &amp; GetVersion()</f>
        <v>Версия 5.2</v>
      </c>
      <c r="C3" s="529"/>
      <c r="D3" s="529"/>
      <c r="F3" s="172"/>
      <c r="H3" s="139"/>
      <c r="I3" s="171"/>
    </row>
    <row r="4" spans="1:13" ht="27" customHeight="1">
      <c r="B4" s="504" t="s">
        <v>125</v>
      </c>
      <c r="C4" s="504"/>
      <c r="D4" s="504"/>
      <c r="E4" s="504"/>
      <c r="F4" s="126"/>
      <c r="G4" s="130"/>
      <c r="H4" s="170"/>
      <c r="I4" s="169"/>
      <c r="J4" s="168"/>
      <c r="K4" s="168"/>
      <c r="L4" s="130"/>
      <c r="M4" s="130"/>
    </row>
    <row r="5" spans="1:13" ht="6" customHeight="1" thickBot="1">
      <c r="A5" s="163"/>
      <c r="B5" s="167"/>
      <c r="C5" s="163"/>
      <c r="D5" s="163"/>
      <c r="E5" s="163"/>
      <c r="F5" s="166"/>
      <c r="G5" s="163"/>
      <c r="H5" s="165"/>
      <c r="I5" s="164"/>
      <c r="J5" s="163"/>
      <c r="K5" s="163"/>
      <c r="L5" s="163"/>
      <c r="M5" s="163"/>
    </row>
    <row r="6" spans="1:13" ht="35.1" customHeight="1">
      <c r="A6" s="127"/>
      <c r="B6" s="162"/>
      <c r="C6" s="528" t="s">
        <v>124</v>
      </c>
      <c r="D6" s="528"/>
      <c r="E6" s="528"/>
      <c r="F6" s="161" t="s">
        <v>126</v>
      </c>
      <c r="G6" s="127"/>
      <c r="H6" s="140"/>
      <c r="I6" s="160"/>
    </row>
    <row r="7" spans="1:13" ht="15" customHeight="1">
      <c r="A7" s="127"/>
      <c r="B7" s="135"/>
      <c r="C7" s="518" t="s">
        <v>123</v>
      </c>
      <c r="D7" s="518"/>
      <c r="E7" s="518"/>
      <c r="F7" s="131"/>
      <c r="G7" s="127"/>
      <c r="H7" s="140"/>
      <c r="I7" s="139"/>
    </row>
    <row r="8" spans="1:13" ht="15" customHeight="1">
      <c r="A8" s="127"/>
      <c r="B8" s="135"/>
      <c r="C8" s="518" t="s">
        <v>122</v>
      </c>
      <c r="D8" s="518"/>
      <c r="E8" s="518"/>
      <c r="F8" s="131"/>
      <c r="G8" s="127"/>
      <c r="H8" s="140"/>
      <c r="I8" s="139"/>
    </row>
    <row r="9" spans="1:13" ht="15" customHeight="1">
      <c r="A9" s="127"/>
      <c r="B9" s="135"/>
      <c r="C9" s="512" t="s">
        <v>693</v>
      </c>
      <c r="D9" s="512"/>
      <c r="E9" s="512"/>
      <c r="F9" s="131"/>
      <c r="G9" s="127"/>
      <c r="H9" s="140"/>
      <c r="I9" s="139"/>
    </row>
    <row r="10" spans="1:13" ht="15" customHeight="1">
      <c r="A10" s="127"/>
      <c r="B10" s="135"/>
      <c r="C10" s="512" t="s">
        <v>692</v>
      </c>
      <c r="D10" s="512"/>
      <c r="E10" s="512"/>
      <c r="F10" s="131"/>
      <c r="G10" s="127"/>
      <c r="H10" s="140"/>
      <c r="I10" s="139"/>
    </row>
    <row r="11" spans="1:13" ht="30" customHeight="1">
      <c r="A11" s="127"/>
      <c r="B11" s="135"/>
      <c r="C11" s="532" t="s">
        <v>218</v>
      </c>
      <c r="D11" s="532"/>
      <c r="E11" s="532"/>
      <c r="F11" s="131"/>
      <c r="G11" s="127"/>
      <c r="H11" s="140"/>
      <c r="I11" s="139"/>
    </row>
    <row r="12" spans="1:13" ht="35.1" customHeight="1">
      <c r="A12" s="127"/>
      <c r="B12" s="135"/>
      <c r="C12" s="507" t="s">
        <v>638</v>
      </c>
      <c r="D12" s="507"/>
      <c r="E12" s="507"/>
      <c r="F12" s="131" t="s">
        <v>493</v>
      </c>
      <c r="G12" s="127"/>
      <c r="H12" s="140"/>
      <c r="I12" s="139"/>
      <c r="L12"/>
    </row>
    <row r="13" spans="1:13" ht="15" hidden="1" customHeight="1">
      <c r="A13" s="127"/>
      <c r="B13" s="135"/>
      <c r="C13" s="518" t="s">
        <v>639</v>
      </c>
      <c r="D13" s="518"/>
      <c r="E13" s="518"/>
      <c r="F13" s="131"/>
      <c r="G13" s="127"/>
      <c r="H13" s="140"/>
      <c r="I13" s="139"/>
    </row>
    <row r="14" spans="1:13" ht="39" hidden="1" customHeight="1">
      <c r="A14" s="127"/>
      <c r="B14" s="135"/>
      <c r="C14" s="219" t="s">
        <v>642</v>
      </c>
      <c r="D14" s="518" t="s">
        <v>643</v>
      </c>
      <c r="E14" s="518"/>
      <c r="F14" s="131"/>
      <c r="G14" s="127"/>
      <c r="H14" s="140"/>
      <c r="I14" s="139"/>
    </row>
    <row r="15" spans="1:13" ht="15" hidden="1">
      <c r="A15" s="127"/>
      <c r="B15" s="135"/>
      <c r="C15" s="219"/>
      <c r="D15" s="531" t="s">
        <v>644</v>
      </c>
      <c r="E15" s="531"/>
      <c r="F15" s="131"/>
      <c r="G15" s="127"/>
      <c r="H15" s="140"/>
      <c r="I15" s="139"/>
    </row>
    <row r="16" spans="1:13" ht="15" hidden="1">
      <c r="A16" s="127"/>
      <c r="B16" s="135"/>
      <c r="C16" s="219"/>
      <c r="D16" s="531" t="str">
        <f>"Подробнее о сфере "&amp; TSphere_full</f>
        <v>Подробнее о сфере горячего водоснабжения</v>
      </c>
      <c r="E16" s="531"/>
      <c r="F16" s="131"/>
      <c r="G16" s="127"/>
      <c r="H16" s="140"/>
      <c r="I16" s="139"/>
    </row>
    <row r="17" spans="1:13" ht="24" hidden="1" customHeight="1">
      <c r="A17" s="127"/>
      <c r="B17" s="135"/>
      <c r="C17" s="219" t="s">
        <v>642</v>
      </c>
      <c r="D17" s="530" t="s">
        <v>645</v>
      </c>
      <c r="E17" s="530"/>
      <c r="F17" s="131"/>
      <c r="G17" s="127"/>
      <c r="H17" s="140"/>
      <c r="I17" s="139"/>
    </row>
    <row r="18" spans="1:13" ht="15" hidden="1" customHeight="1">
      <c r="A18" s="127"/>
      <c r="B18" s="135"/>
      <c r="C18" s="219"/>
      <c r="D18" s="531" t="s">
        <v>644</v>
      </c>
      <c r="E18" s="531"/>
      <c r="F18" s="131"/>
      <c r="G18" s="127"/>
      <c r="H18" s="140"/>
      <c r="I18" s="139"/>
    </row>
    <row r="19" spans="1:13" ht="35.1" customHeight="1">
      <c r="A19" s="127"/>
      <c r="B19" s="135"/>
      <c r="C19" s="507" t="s">
        <v>640</v>
      </c>
      <c r="D19" s="507"/>
      <c r="E19" s="507"/>
      <c r="F19" s="131" t="s">
        <v>493</v>
      </c>
      <c r="G19" s="127"/>
      <c r="H19" s="140"/>
      <c r="I19" s="139"/>
      <c r="L19"/>
    </row>
    <row r="20" spans="1:13" s="145" customFormat="1" ht="18" hidden="1" customHeight="1">
      <c r="A20" s="146"/>
      <c r="B20" s="148"/>
      <c r="C20" s="526" t="s">
        <v>217</v>
      </c>
      <c r="D20" s="526"/>
      <c r="E20" s="159"/>
      <c r="F20" s="147"/>
      <c r="G20" s="146"/>
    </row>
    <row r="21" spans="1:13" s="145" customFormat="1" ht="18.75" hidden="1" customHeight="1">
      <c r="A21" s="146"/>
      <c r="B21" s="148"/>
      <c r="C21" s="158" t="s">
        <v>263</v>
      </c>
      <c r="D21" s="516" t="s">
        <v>216</v>
      </c>
      <c r="E21" s="517"/>
      <c r="F21" s="147"/>
      <c r="G21" s="146"/>
      <c r="L21"/>
      <c r="M21"/>
    </row>
    <row r="22" spans="1:13" s="145" customFormat="1" ht="18.75" hidden="1" customHeight="1">
      <c r="A22" s="146"/>
      <c r="B22" s="148"/>
      <c r="C22" s="157" t="s">
        <v>263</v>
      </c>
      <c r="D22" s="516" t="s">
        <v>215</v>
      </c>
      <c r="E22" s="517"/>
      <c r="F22" s="147"/>
      <c r="G22" s="146"/>
    </row>
    <row r="23" spans="1:13" s="145" customFormat="1" ht="18.75" hidden="1" customHeight="1" thickBot="1">
      <c r="A23" s="146"/>
      <c r="B23" s="148"/>
      <c r="C23" s="156" t="s">
        <v>263</v>
      </c>
      <c r="D23" s="516" t="s">
        <v>214</v>
      </c>
      <c r="E23" s="522"/>
      <c r="F23" s="147"/>
      <c r="G23" s="146"/>
    </row>
    <row r="24" spans="1:13" ht="18.75" hidden="1" customHeight="1" thickBot="1">
      <c r="A24" s="127"/>
      <c r="B24" s="135"/>
      <c r="C24" s="155" t="s">
        <v>263</v>
      </c>
      <c r="D24" s="516" t="s">
        <v>213</v>
      </c>
      <c r="E24" s="522"/>
      <c r="F24" s="131"/>
      <c r="G24" s="127"/>
      <c r="H24" s="140"/>
      <c r="I24" s="139"/>
      <c r="J24"/>
    </row>
    <row r="25" spans="1:13" ht="18.75" hidden="1" customHeight="1">
      <c r="A25" s="127"/>
      <c r="B25" s="135"/>
      <c r="D25" s="154" t="s">
        <v>212</v>
      </c>
      <c r="E25" s="153"/>
      <c r="F25" s="131"/>
      <c r="G25" s="127"/>
      <c r="H25" s="140"/>
      <c r="I25" s="139"/>
    </row>
    <row r="26" spans="1:13" s="145" customFormat="1" ht="25.5" hidden="1" customHeight="1">
      <c r="A26" s="146"/>
      <c r="B26" s="148"/>
      <c r="C26" s="146"/>
      <c r="D26" s="525" t="s">
        <v>211</v>
      </c>
      <c r="E26" s="525"/>
      <c r="F26" s="147"/>
      <c r="G26" s="146"/>
    </row>
    <row r="27" spans="1:13" s="149" customFormat="1" ht="35.1" customHeight="1">
      <c r="A27" s="150"/>
      <c r="B27" s="152"/>
      <c r="C27" s="519" t="s">
        <v>641</v>
      </c>
      <c r="D27" s="519"/>
      <c r="E27" s="519"/>
      <c r="F27" s="151" t="s">
        <v>493</v>
      </c>
      <c r="G27" s="150"/>
    </row>
    <row r="28" spans="1:13" s="149" customFormat="1" ht="27.75" hidden="1" customHeight="1">
      <c r="A28" s="150"/>
      <c r="B28" s="152"/>
      <c r="C28" s="520" t="s">
        <v>210</v>
      </c>
      <c r="D28" s="520"/>
      <c r="E28" s="520"/>
      <c r="F28" s="151"/>
      <c r="G28" s="150"/>
    </row>
    <row r="29" spans="1:13" s="149" customFormat="1" ht="27.75" hidden="1" customHeight="1">
      <c r="A29" s="150"/>
      <c r="B29" s="152"/>
      <c r="C29" s="520" t="s">
        <v>209</v>
      </c>
      <c r="D29" s="520"/>
      <c r="E29" s="520"/>
      <c r="F29" s="151"/>
      <c r="G29" s="150"/>
    </row>
    <row r="30" spans="1:13" s="149" customFormat="1" ht="27.75" hidden="1" customHeight="1">
      <c r="A30" s="150"/>
      <c r="B30" s="152"/>
      <c r="C30" s="520" t="s">
        <v>208</v>
      </c>
      <c r="D30" s="520"/>
      <c r="E30" s="520"/>
      <c r="F30" s="151"/>
      <c r="G30" s="150"/>
    </row>
    <row r="31" spans="1:13" s="149" customFormat="1" ht="16.5" hidden="1" customHeight="1">
      <c r="A31" s="150"/>
      <c r="B31" s="152"/>
      <c r="C31" s="523" t="s">
        <v>207</v>
      </c>
      <c r="D31" s="523"/>
      <c r="E31" s="524"/>
      <c r="F31" s="151"/>
      <c r="G31" s="150"/>
    </row>
    <row r="32" spans="1:13" s="149" customFormat="1" ht="35.1" customHeight="1">
      <c r="A32" s="150"/>
      <c r="B32" s="152"/>
      <c r="C32" s="519" t="s">
        <v>81</v>
      </c>
      <c r="D32" s="519"/>
      <c r="E32" s="519"/>
      <c r="F32" s="151" t="s">
        <v>493</v>
      </c>
      <c r="G32" s="150"/>
    </row>
    <row r="33" spans="1:9" s="149" customFormat="1" ht="27.75" hidden="1" customHeight="1">
      <c r="A33" s="150"/>
      <c r="B33" s="152"/>
      <c r="C33" s="520" t="s">
        <v>82</v>
      </c>
      <c r="D33" s="520"/>
      <c r="E33" s="520"/>
      <c r="F33" s="151"/>
      <c r="G33" s="150"/>
    </row>
    <row r="34" spans="1:9" s="149" customFormat="1" ht="27.75" hidden="1" customHeight="1">
      <c r="A34" s="150"/>
      <c r="B34" s="152"/>
      <c r="C34" s="395" t="s">
        <v>722</v>
      </c>
      <c r="D34" s="521" t="s">
        <v>720</v>
      </c>
      <c r="E34" s="521"/>
      <c r="F34" s="151"/>
      <c r="G34" s="150"/>
    </row>
    <row r="35" spans="1:9" s="149" customFormat="1" ht="27.75" hidden="1" customHeight="1">
      <c r="A35" s="150"/>
      <c r="B35" s="152"/>
      <c r="C35" s="395"/>
      <c r="D35" s="521" t="s">
        <v>721</v>
      </c>
      <c r="E35" s="521"/>
      <c r="F35" s="151"/>
      <c r="G35" s="150"/>
    </row>
    <row r="36" spans="1:9" s="149" customFormat="1" ht="36.75" hidden="1" customHeight="1">
      <c r="A36" s="150"/>
      <c r="B36" s="152"/>
      <c r="C36" s="283"/>
      <c r="D36" s="283"/>
      <c r="E36" s="284" t="s">
        <v>143</v>
      </c>
      <c r="F36" s="151"/>
      <c r="G36" s="283"/>
      <c r="H36" s="283"/>
      <c r="I36" s="283"/>
    </row>
    <row r="37" spans="1:9" s="149" customFormat="1" ht="36.75" hidden="1" customHeight="1">
      <c r="A37" s="150"/>
      <c r="B37" s="152"/>
      <c r="C37" s="282"/>
      <c r="D37"/>
      <c r="E37" s="285" t="s">
        <v>144</v>
      </c>
      <c r="F37" s="151"/>
      <c r="G37" s="150"/>
    </row>
    <row r="38" spans="1:9" ht="35.1" customHeight="1">
      <c r="A38" s="127"/>
      <c r="B38" s="135"/>
      <c r="C38" s="507" t="s">
        <v>77</v>
      </c>
      <c r="D38" s="507"/>
      <c r="E38" s="507"/>
      <c r="F38" s="131" t="s">
        <v>493</v>
      </c>
      <c r="G38" s="127"/>
      <c r="H38" s="140"/>
      <c r="I38" s="139"/>
    </row>
    <row r="39" spans="1:9" s="145" customFormat="1" ht="27" hidden="1" customHeight="1">
      <c r="A39" s="146"/>
      <c r="B39" s="148"/>
      <c r="C39" s="513" t="s">
        <v>206</v>
      </c>
      <c r="D39" s="513"/>
      <c r="E39" s="513"/>
      <c r="F39" s="147"/>
      <c r="G39" s="146"/>
    </row>
    <row r="40" spans="1:9" s="145" customFormat="1" ht="27" hidden="1" customHeight="1">
      <c r="A40" s="146"/>
      <c r="B40" s="148"/>
      <c r="C40" s="513" t="s">
        <v>205</v>
      </c>
      <c r="D40" s="513"/>
      <c r="E40" s="513"/>
      <c r="F40" s="147"/>
      <c r="G40" s="146"/>
    </row>
    <row r="41" spans="1:9" s="145" customFormat="1" ht="15" hidden="1" customHeight="1">
      <c r="A41" s="146"/>
      <c r="B41" s="148"/>
      <c r="C41" s="513" t="s">
        <v>497</v>
      </c>
      <c r="D41" s="513"/>
      <c r="E41" s="513"/>
      <c r="F41" s="147"/>
      <c r="G41" s="146"/>
    </row>
    <row r="42" spans="1:9" s="145" customFormat="1" ht="38.25" hidden="1" customHeight="1">
      <c r="A42" s="146"/>
      <c r="B42" s="148"/>
      <c r="C42" s="513" t="s">
        <v>496</v>
      </c>
      <c r="D42" s="513"/>
      <c r="E42" s="513"/>
      <c r="F42" s="147"/>
      <c r="G42" s="146"/>
    </row>
    <row r="43" spans="1:9" s="145" customFormat="1" ht="9" hidden="1" customHeight="1">
      <c r="A43" s="146"/>
      <c r="B43" s="148"/>
      <c r="C43" s="514"/>
      <c r="D43" s="514"/>
      <c r="E43" s="514"/>
      <c r="F43" s="147"/>
      <c r="G43" s="146"/>
    </row>
    <row r="44" spans="1:9" s="145" customFormat="1" ht="30" hidden="1" customHeight="1">
      <c r="A44" s="146"/>
      <c r="B44" s="148"/>
      <c r="C44" s="511" t="s">
        <v>1</v>
      </c>
      <c r="D44" s="511"/>
      <c r="E44" s="511"/>
      <c r="F44" s="147"/>
      <c r="G44" s="146"/>
    </row>
    <row r="45" spans="1:9" s="145" customFormat="1" ht="42.75" hidden="1" customHeight="1">
      <c r="A45" s="146"/>
      <c r="B45" s="148"/>
      <c r="C45" s="509" t="s">
        <v>0</v>
      </c>
      <c r="D45" s="510"/>
      <c r="E45" s="510"/>
      <c r="F45" s="147"/>
      <c r="G45" s="146"/>
    </row>
    <row r="46" spans="1:9" s="145" customFormat="1" ht="31.5" hidden="1" customHeight="1">
      <c r="A46" s="146"/>
      <c r="B46" s="148"/>
      <c r="C46" s="511" t="s">
        <v>764</v>
      </c>
      <c r="D46" s="511"/>
      <c r="E46" s="511"/>
      <c r="F46" s="147"/>
      <c r="G46" s="146"/>
    </row>
    <row r="47" spans="1:9" ht="15" hidden="1">
      <c r="A47" s="127"/>
      <c r="B47" s="135"/>
      <c r="C47" s="512"/>
      <c r="D47" s="512"/>
      <c r="E47" s="512"/>
      <c r="F47" s="131"/>
      <c r="G47" s="127"/>
      <c r="H47" s="140"/>
      <c r="I47" s="139"/>
    </row>
    <row r="48" spans="1:9" ht="35.1" customHeight="1">
      <c r="A48" s="127"/>
      <c r="B48" s="135"/>
      <c r="C48" s="507" t="s">
        <v>78</v>
      </c>
      <c r="D48" s="507"/>
      <c r="E48" s="507"/>
      <c r="F48" s="131" t="s">
        <v>126</v>
      </c>
      <c r="G48" s="127"/>
      <c r="H48" s="140"/>
      <c r="I48" s="139"/>
    </row>
    <row r="49" spans="1:9" ht="15">
      <c r="A49" s="127"/>
      <c r="B49" s="135"/>
      <c r="C49" s="134"/>
      <c r="D49" s="133" t="s">
        <v>275</v>
      </c>
      <c r="E49" s="142" t="s">
        <v>291</v>
      </c>
      <c r="F49" s="141"/>
      <c r="G49" s="127"/>
      <c r="H49" s="140"/>
      <c r="I49" s="139"/>
    </row>
    <row r="50" spans="1:9" ht="15">
      <c r="A50" s="127"/>
      <c r="B50" s="135"/>
      <c r="C50" s="134"/>
      <c r="D50" s="133" t="s">
        <v>492</v>
      </c>
      <c r="E50" s="142" t="s">
        <v>291</v>
      </c>
      <c r="F50" s="141"/>
      <c r="G50" s="127"/>
      <c r="H50" s="140"/>
      <c r="I50" s="139"/>
    </row>
    <row r="51" spans="1:9" ht="15">
      <c r="A51" s="127"/>
      <c r="B51" s="135"/>
      <c r="C51" s="134"/>
      <c r="D51" s="133" t="s">
        <v>491</v>
      </c>
      <c r="E51" s="136"/>
      <c r="F51" s="141"/>
      <c r="G51" s="127"/>
      <c r="H51" s="140"/>
      <c r="I51" s="139"/>
    </row>
    <row r="52" spans="1:9" ht="15">
      <c r="A52" s="127"/>
      <c r="B52" s="135"/>
      <c r="C52" s="134"/>
      <c r="D52" s="133" t="s">
        <v>490</v>
      </c>
      <c r="E52" s="136" t="s">
        <v>763</v>
      </c>
      <c r="F52" s="141"/>
      <c r="G52" s="127"/>
      <c r="H52" s="140"/>
      <c r="I52" s="139"/>
    </row>
    <row r="53" spans="1:9" ht="15">
      <c r="A53" s="127"/>
      <c r="B53" s="135"/>
      <c r="C53" s="134"/>
      <c r="D53" s="133" t="s">
        <v>34</v>
      </c>
      <c r="E53" s="142" t="s">
        <v>291</v>
      </c>
      <c r="F53" s="141"/>
      <c r="G53" s="127"/>
      <c r="H53" s="140"/>
      <c r="I53" s="139"/>
    </row>
    <row r="54" spans="1:9" ht="15" customHeight="1">
      <c r="A54" s="127"/>
      <c r="B54" s="135"/>
      <c r="C54" s="143"/>
      <c r="D54" s="144" t="s">
        <v>277</v>
      </c>
      <c r="E54" s="136" t="s">
        <v>278</v>
      </c>
      <c r="F54" s="141"/>
      <c r="G54" s="127"/>
      <c r="H54" s="140"/>
      <c r="I54" s="139"/>
    </row>
    <row r="55" spans="1:9" ht="15.75" customHeight="1">
      <c r="A55" s="127"/>
      <c r="B55" s="135"/>
      <c r="C55" s="143"/>
      <c r="D55" s="143"/>
      <c r="E55" s="142" t="s">
        <v>762</v>
      </c>
      <c r="F55" s="141"/>
      <c r="G55" s="127"/>
      <c r="H55" s="140"/>
      <c r="I55" s="139"/>
    </row>
    <row r="56" spans="1:9" ht="35.1" customHeight="1">
      <c r="A56" s="127"/>
      <c r="B56" s="135"/>
      <c r="C56" s="507" t="s">
        <v>79</v>
      </c>
      <c r="D56" s="507"/>
      <c r="E56" s="507"/>
      <c r="F56" s="131" t="s">
        <v>493</v>
      </c>
      <c r="G56" s="127"/>
      <c r="H56" s="140"/>
      <c r="I56" s="139"/>
    </row>
    <row r="57" spans="1:9" ht="29.25" hidden="1" customHeight="1">
      <c r="A57" s="127"/>
      <c r="B57" s="135"/>
      <c r="C57" s="515" t="s">
        <v>761</v>
      </c>
      <c r="D57" s="515"/>
      <c r="E57" s="515"/>
      <c r="F57" s="131"/>
      <c r="G57" s="127"/>
      <c r="H57" s="130"/>
    </row>
    <row r="58" spans="1:9" ht="64.5" hidden="1" customHeight="1">
      <c r="A58" s="127"/>
      <c r="B58" s="135"/>
      <c r="C58" s="505" t="s">
        <v>636</v>
      </c>
      <c r="D58" s="505"/>
      <c r="E58" s="505"/>
      <c r="F58" s="131"/>
      <c r="G58" s="127"/>
      <c r="H58" s="130"/>
    </row>
    <row r="59" spans="1:9" ht="15" hidden="1" customHeight="1">
      <c r="A59" s="127"/>
      <c r="B59" s="135"/>
      <c r="C59" s="505" t="s">
        <v>760</v>
      </c>
      <c r="D59" s="505"/>
      <c r="E59" s="505"/>
      <c r="F59" s="131"/>
      <c r="G59" s="127"/>
      <c r="H59" s="130"/>
    </row>
    <row r="60" spans="1:9" ht="26.25" hidden="1" customHeight="1">
      <c r="A60" s="127"/>
      <c r="B60" s="135"/>
      <c r="C60" s="505" t="s">
        <v>759</v>
      </c>
      <c r="D60" s="505"/>
      <c r="E60" s="505"/>
      <c r="F60" s="131"/>
      <c r="G60" s="127"/>
      <c r="H60" s="130"/>
    </row>
    <row r="61" spans="1:9" ht="26.25" hidden="1" customHeight="1">
      <c r="A61" s="127"/>
      <c r="B61" s="135"/>
      <c r="C61" s="505" t="s">
        <v>360</v>
      </c>
      <c r="D61" s="505"/>
      <c r="E61" s="505"/>
      <c r="F61" s="131"/>
      <c r="G61" s="127"/>
      <c r="H61" s="130"/>
    </row>
    <row r="62" spans="1:9" ht="39.75" hidden="1" customHeight="1">
      <c r="A62" s="127"/>
      <c r="B62" s="135"/>
      <c r="C62" s="505" t="str">
        <f xml:space="preserve"> IF(TSphere = "ТБО", "   Перечислите все муниципальные районы, в которых организация осуществляет услуги по утилизации (захоронению) твердых бытовых отходов.", "   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&amp;TSphere_full&amp;".")</f>
        <v xml:space="preserve">   В случае, если тариф не дифференцируется по системам коммунальной инфраструктуры, перечислите все муниципальные районы, в которых организация осуществляет услуги горячего водоснабжения.</v>
      </c>
      <c r="D62" s="505"/>
      <c r="E62" s="505"/>
      <c r="F62" s="131"/>
      <c r="G62" s="127"/>
      <c r="H62" s="130"/>
    </row>
    <row r="63" spans="1:9" ht="39.75" hidden="1" customHeight="1">
      <c r="A63" s="127"/>
      <c r="B63" s="135"/>
      <c r="C63" s="505" t="str">
        <f xml:space="preserve"> IF(TSphere = "ТБО", "   Перечислите все муниципальные образования, в которых организация осуществляет услуги по утилизации (захоронению) твердых бытовых отходов.", "   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&amp;TSphere_full&amp;".")</f>
        <v xml:space="preserve">   В случае, если тариф не дифференцируется по системам коммунальной инфраструктуры, перечислите все муниципальные образования, в которых организация осуществляет услуги горячего водоснабжения.</v>
      </c>
      <c r="D63" s="505"/>
      <c r="E63" s="505"/>
      <c r="F63" s="131"/>
      <c r="G63" s="127"/>
      <c r="H63" s="130"/>
    </row>
    <row r="64" spans="1:9" ht="27.75" hidden="1" customHeight="1">
      <c r="A64" s="127"/>
      <c r="B64" s="135"/>
      <c r="C64" s="505" t="s">
        <v>361</v>
      </c>
      <c r="D64" s="505"/>
      <c r="E64" s="505"/>
      <c r="F64" s="131"/>
      <c r="G64" s="127"/>
      <c r="H64" s="130"/>
    </row>
    <row r="65" spans="1:8" ht="41.25" hidden="1" customHeight="1">
      <c r="A65" s="127"/>
      <c r="B65" s="135"/>
      <c r="C65" s="505" t="s">
        <v>362</v>
      </c>
      <c r="D65" s="505"/>
      <c r="E65" s="505"/>
      <c r="F65" s="131"/>
      <c r="G65" s="127"/>
      <c r="H65" s="130"/>
    </row>
    <row r="66" spans="1:8" ht="41.25" hidden="1" customHeight="1">
      <c r="A66" s="127"/>
      <c r="B66" s="135"/>
      <c r="C66" s="505" t="s">
        <v>359</v>
      </c>
      <c r="D66" s="505"/>
      <c r="E66" s="505"/>
      <c r="F66" s="131"/>
      <c r="G66" s="127"/>
      <c r="H66" s="130"/>
    </row>
    <row r="67" spans="1:8" ht="28.5" hidden="1" customHeight="1">
      <c r="A67" s="127"/>
      <c r="B67" s="135"/>
      <c r="C67" s="505" t="s">
        <v>758</v>
      </c>
      <c r="D67" s="505"/>
      <c r="E67" s="505"/>
      <c r="F67" s="131"/>
      <c r="G67" s="127"/>
      <c r="H67" s="130"/>
    </row>
    <row r="68" spans="1:8" ht="28.5" hidden="1" customHeight="1">
      <c r="A68" s="127"/>
      <c r="B68" s="135"/>
      <c r="C68" s="508" t="s">
        <v>672</v>
      </c>
      <c r="D68" s="508"/>
      <c r="E68" s="508"/>
      <c r="F68" s="131"/>
      <c r="G68" s="127"/>
      <c r="H68" s="130"/>
    </row>
    <row r="69" spans="1:8" ht="20.100000000000001" hidden="1" customHeight="1">
      <c r="A69" s="127"/>
      <c r="B69" s="135"/>
      <c r="C69" s="508" t="s">
        <v>671</v>
      </c>
      <c r="D69" s="508"/>
      <c r="E69" s="508"/>
      <c r="F69" s="138"/>
      <c r="G69" s="127"/>
      <c r="H69" s="130"/>
    </row>
    <row r="70" spans="1:8" ht="20.100000000000001" hidden="1" customHeight="1">
      <c r="A70" s="127"/>
      <c r="B70" s="135"/>
      <c r="C70" s="506" t="s">
        <v>494</v>
      </c>
      <c r="D70" s="506"/>
      <c r="E70" s="506"/>
      <c r="F70" s="138"/>
      <c r="G70" s="127"/>
      <c r="H70" s="130"/>
    </row>
    <row r="71" spans="1:8" ht="35.1" customHeight="1">
      <c r="A71" s="127"/>
      <c r="B71" s="135"/>
      <c r="C71" s="507" t="s">
        <v>80</v>
      </c>
      <c r="D71" s="507"/>
      <c r="E71" s="507"/>
      <c r="F71" s="131" t="s">
        <v>493</v>
      </c>
      <c r="G71" s="127"/>
      <c r="H71" s="130"/>
    </row>
    <row r="72" spans="1:8" ht="15" hidden="1">
      <c r="A72" s="127"/>
      <c r="B72" s="135"/>
      <c r="C72" s="134"/>
      <c r="D72" s="133" t="s">
        <v>275</v>
      </c>
      <c r="E72" s="137" t="s">
        <v>291</v>
      </c>
      <c r="F72" s="131"/>
      <c r="G72" s="127"/>
      <c r="H72" s="130"/>
    </row>
    <row r="73" spans="1:8" ht="15" hidden="1">
      <c r="A73" s="127"/>
      <c r="B73" s="135"/>
      <c r="C73" s="134"/>
      <c r="D73" s="133" t="s">
        <v>492</v>
      </c>
      <c r="E73" s="137" t="s">
        <v>291</v>
      </c>
      <c r="F73" s="131"/>
      <c r="G73" s="127"/>
      <c r="H73" s="130"/>
    </row>
    <row r="74" spans="1:8" ht="15" hidden="1">
      <c r="A74" s="127"/>
      <c r="B74" s="135"/>
      <c r="C74" s="134"/>
      <c r="D74" s="133" t="s">
        <v>491</v>
      </c>
      <c r="E74" s="136" t="s">
        <v>703</v>
      </c>
      <c r="F74" s="131"/>
      <c r="G74" s="127"/>
      <c r="H74" s="130"/>
    </row>
    <row r="75" spans="1:8" ht="15" hidden="1">
      <c r="A75" s="127"/>
      <c r="B75" s="135"/>
      <c r="C75" s="134"/>
      <c r="D75" s="133" t="s">
        <v>490</v>
      </c>
      <c r="E75" s="136" t="s">
        <v>715</v>
      </c>
      <c r="F75" s="131"/>
      <c r="G75" s="127"/>
      <c r="H75" s="130"/>
    </row>
    <row r="76" spans="1:8" ht="15" hidden="1">
      <c r="A76" s="127"/>
      <c r="B76" s="135"/>
      <c r="C76" s="134"/>
      <c r="D76" s="133" t="s">
        <v>34</v>
      </c>
      <c r="E76" s="132" t="s">
        <v>291</v>
      </c>
      <c r="F76" s="131"/>
      <c r="G76" s="127"/>
      <c r="H76" s="130"/>
    </row>
    <row r="77" spans="1:8" ht="15" thickBot="1">
      <c r="B77" s="129"/>
      <c r="C77" s="503"/>
      <c r="D77" s="503"/>
      <c r="E77" s="503"/>
      <c r="F77" s="128"/>
      <c r="G77" s="127"/>
    </row>
    <row r="78" spans="1:8" ht="15" thickTop="1">
      <c r="A78" s="127"/>
      <c r="B78" s="127"/>
      <c r="C78" s="127"/>
      <c r="D78" s="127"/>
      <c r="E78" s="127"/>
      <c r="F78" s="126"/>
    </row>
    <row r="83" spans="1:13" s="125" customFormat="1" ht="23.25">
      <c r="A83" s="124"/>
      <c r="B83" s="504"/>
      <c r="C83" s="504"/>
      <c r="D83" s="504"/>
      <c r="E83" s="504"/>
      <c r="G83" s="124"/>
      <c r="H83" s="124"/>
      <c r="I83" s="124"/>
      <c r="J83" s="124"/>
      <c r="K83" s="124"/>
      <c r="L83" s="124"/>
      <c r="M83" s="124"/>
    </row>
    <row r="90" spans="1:13" s="125" customFormat="1" ht="14.25" customHeight="1">
      <c r="A90" s="124"/>
      <c r="B90" s="124"/>
      <c r="C90" s="124"/>
      <c r="D90" s="124"/>
      <c r="E90" s="124"/>
      <c r="G90" s="124"/>
      <c r="H90" s="124"/>
      <c r="I90" s="124"/>
      <c r="J90" s="124"/>
      <c r="K90" s="124"/>
      <c r="L90" s="124"/>
      <c r="M90" s="124"/>
    </row>
    <row r="91" spans="1:13" s="125" customFormat="1" ht="14.25" customHeight="1">
      <c r="A91" s="124"/>
      <c r="B91" s="124"/>
      <c r="C91" s="124"/>
      <c r="D91" s="124"/>
      <c r="E91" s="124"/>
      <c r="G91" s="124"/>
      <c r="H91" s="124"/>
      <c r="I91" s="124"/>
      <c r="J91" s="124"/>
      <c r="K91" s="124"/>
      <c r="L91" s="124"/>
      <c r="M91" s="124"/>
    </row>
    <row r="92" spans="1:13" s="125" customFormat="1" ht="14.25" customHeight="1">
      <c r="A92" s="124"/>
      <c r="B92" s="124"/>
      <c r="C92" s="124"/>
      <c r="D92" s="124"/>
      <c r="E92" s="124"/>
      <c r="G92" s="124"/>
      <c r="H92" s="124"/>
      <c r="I92" s="124"/>
      <c r="J92" s="124"/>
      <c r="K92" s="124"/>
      <c r="L92" s="124"/>
      <c r="M92" s="124"/>
    </row>
    <row r="93" spans="1:13" s="125" customFormat="1" ht="15" customHeight="1">
      <c r="A93" s="124"/>
      <c r="B93" s="124"/>
      <c r="C93" s="124"/>
      <c r="D93" s="124"/>
      <c r="E93" s="124"/>
      <c r="G93" s="124"/>
      <c r="H93" s="124"/>
      <c r="I93" s="124"/>
      <c r="J93" s="124"/>
      <c r="K93" s="124"/>
      <c r="L93" s="124"/>
      <c r="M93" s="124"/>
    </row>
    <row r="94" spans="1:13" s="125" customFormat="1" ht="25.5" customHeight="1">
      <c r="A94" s="124"/>
      <c r="B94" s="124"/>
      <c r="C94" s="124"/>
      <c r="D94" s="124"/>
      <c r="E94" s="124"/>
      <c r="G94" s="124"/>
      <c r="H94" s="124"/>
      <c r="I94" s="124"/>
      <c r="J94" s="124"/>
      <c r="K94" s="124"/>
      <c r="L94" s="124"/>
      <c r="M94" s="124"/>
    </row>
    <row r="95" spans="1:13" s="125" customFormat="1" ht="25.5" customHeight="1">
      <c r="A95" s="124"/>
      <c r="B95" s="124"/>
      <c r="C95" s="124"/>
      <c r="D95" s="124"/>
      <c r="E95" s="124"/>
      <c r="G95" s="124"/>
      <c r="H95" s="124"/>
      <c r="I95" s="124"/>
      <c r="J95" s="124"/>
      <c r="K95" s="124"/>
      <c r="L95" s="124"/>
      <c r="M95" s="124"/>
    </row>
    <row r="96" spans="1:13" s="125" customFormat="1" ht="25.5" customHeight="1">
      <c r="A96" s="124"/>
      <c r="B96" s="124"/>
      <c r="C96" s="124"/>
      <c r="D96" s="124"/>
      <c r="E96" s="124"/>
      <c r="G96" s="124"/>
      <c r="H96" s="124"/>
      <c r="I96" s="124"/>
      <c r="J96" s="124"/>
      <c r="K96" s="124"/>
      <c r="L96" s="124"/>
      <c r="M96" s="124"/>
    </row>
  </sheetData>
  <sheetProtection password="FA9C" sheet="1" objects="1" scenarios="1" formatColumns="0" formatRows="0"/>
  <dataConsolidate/>
  <mergeCells count="61">
    <mergeCell ref="D16:E16"/>
    <mergeCell ref="C10:E10"/>
    <mergeCell ref="D18:E18"/>
    <mergeCell ref="C12:E12"/>
    <mergeCell ref="C13:E13"/>
    <mergeCell ref="D15:E15"/>
    <mergeCell ref="C11:E11"/>
    <mergeCell ref="C20:D20"/>
    <mergeCell ref="C19:E19"/>
    <mergeCell ref="B2:E2"/>
    <mergeCell ref="B4:E4"/>
    <mergeCell ref="C6:E6"/>
    <mergeCell ref="C7:E7"/>
    <mergeCell ref="C9:E9"/>
    <mergeCell ref="C3:D3"/>
    <mergeCell ref="C8:E8"/>
    <mergeCell ref="D17:E17"/>
    <mergeCell ref="C30:E30"/>
    <mergeCell ref="D24:E24"/>
    <mergeCell ref="D26:E26"/>
    <mergeCell ref="C27:E27"/>
    <mergeCell ref="C28:E28"/>
    <mergeCell ref="C29:E29"/>
    <mergeCell ref="D21:E21"/>
    <mergeCell ref="D14:E14"/>
    <mergeCell ref="C40:E40"/>
    <mergeCell ref="C32:E32"/>
    <mergeCell ref="C33:E33"/>
    <mergeCell ref="D34:E34"/>
    <mergeCell ref="D35:E35"/>
    <mergeCell ref="D22:E22"/>
    <mergeCell ref="D23:E23"/>
    <mergeCell ref="C31:E31"/>
    <mergeCell ref="C68:E68"/>
    <mergeCell ref="C41:E41"/>
    <mergeCell ref="C38:E38"/>
    <mergeCell ref="C39:E39"/>
    <mergeCell ref="C42:E42"/>
    <mergeCell ref="C43:E43"/>
    <mergeCell ref="C44:E44"/>
    <mergeCell ref="C57:E57"/>
    <mergeCell ref="C69:E69"/>
    <mergeCell ref="C45:E45"/>
    <mergeCell ref="C46:E46"/>
    <mergeCell ref="C47:E47"/>
    <mergeCell ref="C63:E63"/>
    <mergeCell ref="C48:E48"/>
    <mergeCell ref="C56:E56"/>
    <mergeCell ref="C66:E66"/>
    <mergeCell ref="C67:E67"/>
    <mergeCell ref="C64:E64"/>
    <mergeCell ref="C77:E77"/>
    <mergeCell ref="B83:E83"/>
    <mergeCell ref="C58:E58"/>
    <mergeCell ref="C59:E59"/>
    <mergeCell ref="C60:E60"/>
    <mergeCell ref="C61:E61"/>
    <mergeCell ref="C62:E62"/>
    <mergeCell ref="C70:E70"/>
    <mergeCell ref="C65:E65"/>
    <mergeCell ref="C71:E71"/>
  </mergeCells>
  <phoneticPr fontId="8" type="noConversion"/>
  <hyperlinks>
    <hyperlink ref="C31" r:id="rId1" location="'Инструкция'!A1" tooltip="http://www.fstrf.ru/regions/region/showlist"/>
    <hyperlink ref="E52" r:id="rId2" tooltip="http://support.eias.ru/"/>
    <hyperlink ref="E75" r:id="rId3" tooltip="http://www.support.eias.ru/"/>
    <hyperlink ref="E54" r:id="rId4" location="'Инструкция'!A1" tooltip="http://eias.ru/?page=show_distrs"/>
    <hyperlink ref="E74" r:id="rId5" tooltip="openinfo@eias.ru"/>
    <hyperlink ref="D16:E16" location="'Справочная информация'!A1" tooltip="Подробнее о сфере" display="Подробнее о сфере утилизации (захоронения) твердых бытовых отходов"/>
    <hyperlink ref="D15:E15" r:id="rId6" tooltip="Полный текст Постановления на сайте ФСТ РФ" display="Полный текст Постановления на сайте ФСТ РФ"/>
    <hyperlink ref="D18:E18" r:id="rId7" tooltip="Полный текст Постановления на сайте ФСТ РФ" display="Полный текст Постановления на сайте ФСТ РФ"/>
  </hyperlinks>
  <pageMargins left="0.7" right="0.7" top="0.75" bottom="0.75" header="0.3" footer="0.3"/>
  <pageSetup paperSize="9" orientation="portrait" horizontalDpi="180" verticalDpi="180" r:id="rId8"/>
  <headerFooter alignWithMargins="0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CheckCopy1"/>
  <dimension ref="A1:I12"/>
  <sheetViews>
    <sheetView showGridLines="0" tabSelected="1" topLeftCell="C7" workbookViewId="0">
      <selection activeCell="C1" sqref="C1"/>
    </sheetView>
  </sheetViews>
  <sheetFormatPr defaultRowHeight="11.25"/>
  <cols>
    <col min="1" max="2" width="7.7109375" hidden="1" customWidth="1"/>
    <col min="3" max="3" width="2.7109375" customWidth="1"/>
    <col min="4" max="4" width="2.7109375" style="287" customWidth="1"/>
    <col min="5" max="6" width="20.7109375" style="288" customWidth="1"/>
    <col min="7" max="7" width="80.7109375" style="289" customWidth="1"/>
    <col min="8" max="8" width="25.7109375" style="288" customWidth="1"/>
    <col min="9" max="10" width="2.7109375" style="287" customWidth="1"/>
    <col min="11" max="16384" width="9.140625" style="287"/>
  </cols>
  <sheetData>
    <row r="1" spans="1:9" hidden="1"/>
    <row r="2" spans="1:9" hidden="1"/>
    <row r="3" spans="1:9" hidden="1"/>
    <row r="4" spans="1:9" hidden="1"/>
    <row r="5" spans="1:9" hidden="1"/>
    <row r="6" spans="1:9" hidden="1"/>
    <row r="7" spans="1:9">
      <c r="A7" s="293"/>
      <c r="B7" s="293"/>
      <c r="C7" s="293"/>
      <c r="D7" s="290"/>
      <c r="E7" s="298"/>
      <c r="F7" s="298"/>
      <c r="G7" s="299"/>
      <c r="H7" s="298"/>
      <c r="I7" s="290"/>
    </row>
    <row r="8" spans="1:9" s="294" customFormat="1" ht="30" customHeight="1">
      <c r="A8" s="297"/>
      <c r="B8" s="296"/>
      <c r="C8" s="295"/>
      <c r="E8" s="601" t="s">
        <v>87</v>
      </c>
      <c r="F8" s="601"/>
      <c r="G8" s="601"/>
      <c r="H8" s="601"/>
    </row>
    <row r="9" spans="1:9">
      <c r="A9" s="293"/>
      <c r="B9" s="293"/>
      <c r="C9" s="293"/>
      <c r="D9" s="290"/>
      <c r="E9" s="291"/>
      <c r="F9" s="291"/>
      <c r="G9" s="292"/>
      <c r="H9" s="291"/>
      <c r="I9" s="290"/>
    </row>
    <row r="10" spans="1:9" ht="30" customHeight="1" thickBot="1">
      <c r="D10" s="290"/>
      <c r="E10" s="496" t="s">
        <v>86</v>
      </c>
      <c r="F10" s="496" t="s">
        <v>85</v>
      </c>
      <c r="G10" s="496" t="s">
        <v>84</v>
      </c>
      <c r="H10" s="496" t="s">
        <v>83</v>
      </c>
      <c r="I10" s="290"/>
    </row>
    <row r="11" spans="1:9" ht="12.75">
      <c r="E11" s="497" t="s">
        <v>1583</v>
      </c>
      <c r="F11" s="498"/>
      <c r="G11" s="499" t="s">
        <v>1584</v>
      </c>
      <c r="H11" s="498" t="s">
        <v>1585</v>
      </c>
    </row>
    <row r="12" spans="1:9" ht="22.5">
      <c r="E12" s="500" t="s">
        <v>1586</v>
      </c>
      <c r="F12" s="501"/>
      <c r="G12" s="502" t="s">
        <v>1606</v>
      </c>
      <c r="H12" s="501" t="s">
        <v>1585</v>
      </c>
    </row>
  </sheetData>
  <sheetProtection password="FA9C" sheet="1" objects="1" scenarios="1" formatColumns="0" formatRows="0" autoFilter="0"/>
  <autoFilter ref="E10:H10"/>
  <mergeCells count="1">
    <mergeCell ref="E8:H8"/>
  </mergeCells>
  <phoneticPr fontId="8" type="noConversion"/>
  <hyperlinks>
    <hyperlink ref="E11" location="'Титульный'!F13" tooltip="Титульный!F13" display="Титульный!F13"/>
    <hyperlink ref="E12" location="'Ссылки на публикации'!L16" tooltip="Ссылки на публикации!L16" display="Ссылки на публикации!L16"/>
  </hyperlinks>
  <pageMargins left="0.7" right="0.7" top="0.75" bottom="0.75" header="0.3" footer="0.3"/>
  <pageSetup paperSize="9" orientation="portrait" verticalDpi="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CheckCopy">
    <tabColor indexed="47"/>
  </sheetPr>
  <dimension ref="A1:I805"/>
  <sheetViews>
    <sheetView showGridLines="0" topLeftCell="C7" workbookViewId="0"/>
  </sheetViews>
  <sheetFormatPr defaultRowHeight="11.25"/>
  <cols>
    <col min="1" max="2" width="7.7109375" hidden="1" customWidth="1"/>
    <col min="3" max="3" width="2.7109375" customWidth="1"/>
    <col min="4" max="4" width="2.7109375" style="287" customWidth="1"/>
    <col min="5" max="6" width="20.7109375" style="288" customWidth="1"/>
    <col min="7" max="7" width="80.7109375" style="289" customWidth="1"/>
    <col min="8" max="8" width="25.7109375" style="288" customWidth="1"/>
    <col min="9" max="10" width="2.7109375" style="287" customWidth="1"/>
    <col min="11" max="16384" width="9.140625" style="287"/>
  </cols>
  <sheetData>
    <row r="1" spans="1:9" hidden="1"/>
    <row r="2" spans="1:9" hidden="1"/>
    <row r="3" spans="1:9" hidden="1"/>
    <row r="4" spans="1:9" hidden="1"/>
    <row r="5" spans="1:9" hidden="1"/>
    <row r="6" spans="1:9" hidden="1"/>
    <row r="7" spans="1:9">
      <c r="A7" s="293"/>
      <c r="B7" s="293"/>
      <c r="C7" s="293"/>
      <c r="D7" s="290"/>
      <c r="E7" s="298"/>
      <c r="F7" s="298"/>
      <c r="G7" s="299"/>
      <c r="H7" s="298"/>
      <c r="I7" s="290"/>
    </row>
    <row r="8" spans="1:9" s="294" customFormat="1" ht="30" customHeight="1">
      <c r="A8" s="297"/>
      <c r="B8" s="296"/>
      <c r="C8" s="295"/>
      <c r="E8" s="601" t="s">
        <v>87</v>
      </c>
      <c r="F8" s="601"/>
      <c r="G8" s="601"/>
      <c r="H8" s="601"/>
    </row>
    <row r="9" spans="1:9">
      <c r="A9" s="293"/>
      <c r="B9" s="293"/>
      <c r="C9" s="293"/>
      <c r="D9" s="290"/>
      <c r="E9" s="291"/>
      <c r="F9" s="291"/>
      <c r="G9" s="292"/>
      <c r="H9" s="291"/>
      <c r="I9" s="290"/>
    </row>
    <row r="10" spans="1:9" ht="30" customHeight="1">
      <c r="D10" s="290"/>
      <c r="E10" s="250" t="s">
        <v>86</v>
      </c>
      <c r="F10" s="250" t="s">
        <v>85</v>
      </c>
      <c r="G10" s="250" t="s">
        <v>84</v>
      </c>
      <c r="H10" s="250" t="s">
        <v>83</v>
      </c>
      <c r="I10" s="290"/>
    </row>
    <row r="11" spans="1:9">
      <c r="E11" s="301"/>
      <c r="F11" s="301"/>
      <c r="G11" s="301"/>
      <c r="H11" s="301"/>
      <c r="I11" s="290"/>
    </row>
    <row r="12" spans="1:9" ht="12.75">
      <c r="E12" s="300"/>
      <c r="F12" s="300"/>
      <c r="G12" s="299"/>
      <c r="H12" s="298"/>
      <c r="I12" s="290"/>
    </row>
    <row r="13" spans="1:9" ht="12.75">
      <c r="E13" s="300"/>
      <c r="F13" s="300"/>
      <c r="G13" s="299"/>
      <c r="H13" s="298"/>
      <c r="I13" s="290"/>
    </row>
    <row r="14" spans="1:9" ht="12.75">
      <c r="E14" s="300"/>
      <c r="F14" s="300"/>
      <c r="G14" s="299"/>
      <c r="H14" s="298"/>
      <c r="I14" s="290"/>
    </row>
    <row r="15" spans="1:9" ht="12.75">
      <c r="A15" s="287"/>
      <c r="B15" s="287"/>
      <c r="C15" s="287"/>
      <c r="E15" s="300"/>
      <c r="F15" s="300"/>
      <c r="G15" s="299"/>
      <c r="H15" s="298"/>
      <c r="I15" s="290"/>
    </row>
    <row r="16" spans="1:9" ht="12.75">
      <c r="A16" s="287"/>
      <c r="B16" s="287"/>
      <c r="C16" s="287"/>
      <c r="E16" s="300"/>
      <c r="F16" s="300"/>
      <c r="G16" s="299"/>
      <c r="H16" s="298"/>
      <c r="I16" s="290"/>
    </row>
    <row r="17" spans="1:9" ht="12.75">
      <c r="A17" s="287"/>
      <c r="B17" s="287"/>
      <c r="C17" s="287"/>
      <c r="E17" s="300"/>
      <c r="F17" s="300"/>
      <c r="G17" s="299"/>
      <c r="H17" s="298"/>
      <c r="I17" s="290"/>
    </row>
    <row r="18" spans="1:9" ht="12.75">
      <c r="A18" s="287"/>
      <c r="B18" s="287"/>
      <c r="C18" s="287"/>
      <c r="E18" s="300"/>
      <c r="F18" s="300"/>
      <c r="G18" s="299"/>
      <c r="H18" s="298"/>
      <c r="I18" s="290"/>
    </row>
    <row r="19" spans="1:9" ht="12.75">
      <c r="A19" s="287"/>
      <c r="B19" s="287"/>
      <c r="C19" s="287"/>
      <c r="E19" s="300"/>
      <c r="F19" s="300"/>
      <c r="G19" s="299"/>
      <c r="H19" s="298"/>
      <c r="I19" s="290"/>
    </row>
    <row r="20" spans="1:9" ht="12.75">
      <c r="A20" s="287"/>
      <c r="B20" s="287"/>
      <c r="C20" s="287"/>
      <c r="E20" s="300"/>
      <c r="F20" s="300"/>
      <c r="G20" s="299"/>
      <c r="H20" s="298"/>
      <c r="I20" s="290"/>
    </row>
    <row r="21" spans="1:9" ht="12.75">
      <c r="A21" s="287"/>
      <c r="B21" s="287"/>
      <c r="C21" s="287"/>
      <c r="E21" s="300"/>
      <c r="F21" s="300"/>
      <c r="G21" s="299"/>
      <c r="H21" s="298"/>
      <c r="I21" s="290"/>
    </row>
    <row r="22" spans="1:9" ht="12.75">
      <c r="A22" s="287"/>
      <c r="B22" s="287"/>
      <c r="C22" s="287"/>
      <c r="E22" s="300"/>
      <c r="F22" s="300"/>
      <c r="G22" s="299"/>
      <c r="H22" s="298"/>
      <c r="I22" s="290"/>
    </row>
    <row r="23" spans="1:9" ht="12.75">
      <c r="A23" s="287"/>
      <c r="B23" s="287"/>
      <c r="C23" s="287"/>
      <c r="E23" s="300"/>
      <c r="F23" s="300"/>
      <c r="G23" s="299"/>
      <c r="H23" s="298"/>
      <c r="I23" s="290"/>
    </row>
    <row r="24" spans="1:9" ht="12.75">
      <c r="A24" s="287"/>
      <c r="B24" s="287"/>
      <c r="C24" s="287"/>
      <c r="E24" s="300"/>
      <c r="F24" s="300"/>
      <c r="G24" s="299"/>
      <c r="H24" s="298"/>
      <c r="I24" s="290"/>
    </row>
    <row r="25" spans="1:9" ht="12.75">
      <c r="A25" s="287"/>
      <c r="B25" s="287"/>
      <c r="C25" s="287"/>
      <c r="E25" s="300"/>
      <c r="F25" s="300"/>
      <c r="G25" s="299"/>
      <c r="H25" s="298"/>
      <c r="I25" s="290"/>
    </row>
    <row r="26" spans="1:9" ht="12.75">
      <c r="A26" s="287"/>
      <c r="B26" s="287"/>
      <c r="C26" s="287"/>
      <c r="E26" s="300"/>
      <c r="F26" s="300"/>
      <c r="G26" s="299"/>
      <c r="H26" s="298"/>
      <c r="I26" s="290"/>
    </row>
    <row r="27" spans="1:9" ht="12.75">
      <c r="A27" s="287"/>
      <c r="B27" s="287"/>
      <c r="C27" s="287"/>
      <c r="E27" s="300"/>
      <c r="F27" s="300"/>
      <c r="G27" s="299"/>
      <c r="H27" s="298"/>
      <c r="I27" s="290"/>
    </row>
    <row r="28" spans="1:9" ht="12.75">
      <c r="A28" s="287"/>
      <c r="B28" s="287"/>
      <c r="C28" s="287"/>
      <c r="E28" s="300"/>
      <c r="F28" s="300"/>
      <c r="G28" s="299"/>
      <c r="H28" s="298"/>
      <c r="I28" s="290"/>
    </row>
    <row r="29" spans="1:9" ht="12.75">
      <c r="A29" s="287"/>
      <c r="B29" s="287"/>
      <c r="C29" s="287"/>
      <c r="E29" s="300"/>
      <c r="F29" s="300"/>
      <c r="G29" s="299"/>
      <c r="H29" s="298"/>
      <c r="I29" s="290"/>
    </row>
    <row r="30" spans="1:9" ht="12.75">
      <c r="A30" s="287"/>
      <c r="B30" s="287"/>
      <c r="C30" s="287"/>
      <c r="E30" s="300"/>
      <c r="F30" s="300"/>
      <c r="G30" s="299"/>
      <c r="H30" s="298"/>
      <c r="I30" s="290"/>
    </row>
    <row r="31" spans="1:9" ht="12.75">
      <c r="A31" s="287"/>
      <c r="B31" s="287"/>
      <c r="C31" s="287"/>
      <c r="E31" s="300"/>
      <c r="F31" s="300"/>
      <c r="G31" s="299"/>
      <c r="H31" s="298"/>
      <c r="I31" s="290"/>
    </row>
    <row r="32" spans="1:9" ht="12.75">
      <c r="A32" s="287"/>
      <c r="B32" s="287"/>
      <c r="C32" s="287"/>
      <c r="E32" s="300"/>
      <c r="F32" s="300"/>
      <c r="G32" s="299"/>
      <c r="H32" s="298"/>
      <c r="I32" s="290"/>
    </row>
    <row r="33" spans="1:9" ht="12.75">
      <c r="A33" s="287"/>
      <c r="B33" s="287"/>
      <c r="C33" s="287"/>
      <c r="E33" s="300"/>
      <c r="F33" s="300"/>
      <c r="G33" s="299"/>
      <c r="H33" s="298"/>
      <c r="I33" s="290"/>
    </row>
    <row r="34" spans="1:9" ht="12.75">
      <c r="A34" s="287"/>
      <c r="B34" s="287"/>
      <c r="C34" s="287"/>
      <c r="E34" s="300"/>
      <c r="F34" s="300"/>
      <c r="G34" s="299"/>
      <c r="H34" s="298"/>
      <c r="I34" s="290"/>
    </row>
    <row r="35" spans="1:9" ht="12.75">
      <c r="A35" s="287"/>
      <c r="B35" s="287"/>
      <c r="C35" s="287"/>
      <c r="E35" s="300"/>
      <c r="F35" s="300"/>
      <c r="G35" s="299"/>
      <c r="H35" s="298"/>
      <c r="I35" s="290"/>
    </row>
    <row r="36" spans="1:9" ht="12.75">
      <c r="A36" s="287"/>
      <c r="B36" s="287"/>
      <c r="C36" s="287"/>
      <c r="E36" s="300"/>
      <c r="F36" s="300"/>
      <c r="G36" s="299"/>
      <c r="H36" s="298"/>
      <c r="I36" s="290"/>
    </row>
    <row r="37" spans="1:9" ht="12.75">
      <c r="A37" s="287"/>
      <c r="B37" s="287"/>
      <c r="C37" s="287"/>
      <c r="E37" s="300"/>
      <c r="F37" s="300"/>
      <c r="G37" s="299"/>
      <c r="H37" s="298"/>
      <c r="I37" s="290"/>
    </row>
    <row r="38" spans="1:9" ht="12.75">
      <c r="A38" s="287"/>
      <c r="B38" s="287"/>
      <c r="C38" s="287"/>
      <c r="E38" s="300"/>
      <c r="F38" s="300"/>
      <c r="G38" s="299"/>
      <c r="H38" s="298"/>
      <c r="I38" s="290"/>
    </row>
    <row r="39" spans="1:9" ht="12.75">
      <c r="A39" s="287"/>
      <c r="B39" s="287"/>
      <c r="C39" s="287"/>
      <c r="E39" s="300"/>
      <c r="F39" s="300"/>
      <c r="G39" s="299"/>
      <c r="H39" s="298"/>
      <c r="I39" s="290"/>
    </row>
    <row r="40" spans="1:9" ht="12.75">
      <c r="A40" s="287"/>
      <c r="B40" s="287"/>
      <c r="C40" s="287"/>
      <c r="E40" s="300"/>
      <c r="F40" s="300"/>
      <c r="G40" s="299"/>
      <c r="H40" s="298"/>
      <c r="I40" s="290"/>
    </row>
    <row r="41" spans="1:9" ht="12.75">
      <c r="A41" s="287"/>
      <c r="B41" s="287"/>
      <c r="C41" s="287"/>
      <c r="E41" s="300"/>
      <c r="F41" s="300"/>
      <c r="G41" s="299"/>
      <c r="H41" s="298"/>
      <c r="I41" s="290"/>
    </row>
    <row r="42" spans="1:9" ht="12.75">
      <c r="A42" s="287"/>
      <c r="B42" s="287"/>
      <c r="C42" s="287"/>
      <c r="E42" s="300"/>
      <c r="F42" s="300"/>
      <c r="G42" s="299"/>
      <c r="H42" s="298"/>
      <c r="I42" s="290"/>
    </row>
    <row r="43" spans="1:9" ht="12.75">
      <c r="A43" s="287"/>
      <c r="B43" s="287"/>
      <c r="C43" s="287"/>
      <c r="E43" s="300"/>
      <c r="F43" s="300"/>
      <c r="G43" s="299"/>
      <c r="H43" s="298"/>
      <c r="I43" s="290"/>
    </row>
    <row r="44" spans="1:9" ht="12.75">
      <c r="A44" s="287"/>
      <c r="B44" s="287"/>
      <c r="C44" s="287"/>
      <c r="E44" s="300"/>
      <c r="F44" s="300"/>
      <c r="G44" s="299"/>
      <c r="H44" s="298"/>
      <c r="I44" s="290"/>
    </row>
    <row r="45" spans="1:9" ht="12.75">
      <c r="A45" s="287"/>
      <c r="B45" s="287"/>
      <c r="C45" s="287"/>
      <c r="E45" s="300"/>
      <c r="F45" s="300"/>
      <c r="G45" s="299"/>
      <c r="H45" s="298"/>
      <c r="I45" s="290"/>
    </row>
    <row r="46" spans="1:9" ht="12.75">
      <c r="A46" s="287"/>
      <c r="B46" s="287"/>
      <c r="C46" s="287"/>
      <c r="E46" s="300"/>
      <c r="F46" s="300"/>
      <c r="G46" s="299"/>
      <c r="H46" s="298"/>
      <c r="I46" s="290"/>
    </row>
    <row r="47" spans="1:9" ht="12.75">
      <c r="A47" s="287"/>
      <c r="B47" s="287"/>
      <c r="C47" s="287"/>
      <c r="E47" s="300"/>
      <c r="F47" s="300"/>
      <c r="G47" s="299"/>
      <c r="H47" s="298"/>
      <c r="I47" s="290"/>
    </row>
    <row r="48" spans="1:9" ht="12.75">
      <c r="A48" s="287"/>
      <c r="B48" s="287"/>
      <c r="C48" s="287"/>
      <c r="E48" s="300"/>
      <c r="F48" s="300"/>
      <c r="G48" s="299"/>
      <c r="H48" s="298"/>
      <c r="I48" s="290"/>
    </row>
    <row r="49" spans="1:9" ht="12.75">
      <c r="A49" s="287"/>
      <c r="B49" s="287"/>
      <c r="C49" s="287"/>
      <c r="E49" s="300"/>
      <c r="F49" s="300"/>
      <c r="G49" s="299"/>
      <c r="H49" s="298"/>
      <c r="I49" s="290"/>
    </row>
    <row r="50" spans="1:9" ht="12.75">
      <c r="A50" s="287"/>
      <c r="B50" s="287"/>
      <c r="C50" s="287"/>
      <c r="E50" s="300"/>
      <c r="F50" s="300"/>
      <c r="G50" s="299"/>
      <c r="H50" s="298"/>
      <c r="I50" s="290"/>
    </row>
    <row r="51" spans="1:9" ht="12.75">
      <c r="A51" s="287"/>
      <c r="B51" s="287"/>
      <c r="C51" s="287"/>
      <c r="E51" s="300"/>
      <c r="F51" s="300"/>
      <c r="G51" s="299"/>
      <c r="H51" s="298"/>
      <c r="I51" s="290"/>
    </row>
    <row r="52" spans="1:9" ht="12.75">
      <c r="A52" s="287"/>
      <c r="B52" s="287"/>
      <c r="C52" s="287"/>
      <c r="E52" s="300"/>
      <c r="F52" s="300"/>
      <c r="G52" s="299"/>
      <c r="H52" s="298"/>
      <c r="I52" s="290"/>
    </row>
    <row r="53" spans="1:9" ht="12.75">
      <c r="A53" s="287"/>
      <c r="B53" s="287"/>
      <c r="C53" s="287"/>
      <c r="E53" s="300"/>
      <c r="F53" s="300"/>
      <c r="G53" s="299"/>
      <c r="H53" s="298"/>
      <c r="I53" s="290"/>
    </row>
    <row r="54" spans="1:9" ht="12.75">
      <c r="A54" s="287"/>
      <c r="B54" s="287"/>
      <c r="C54" s="287"/>
      <c r="E54" s="300"/>
      <c r="F54" s="300"/>
      <c r="G54" s="299"/>
      <c r="H54" s="298"/>
      <c r="I54" s="290"/>
    </row>
    <row r="55" spans="1:9" ht="12.75">
      <c r="A55" s="287"/>
      <c r="B55" s="287"/>
      <c r="C55" s="287"/>
      <c r="E55" s="300"/>
      <c r="F55" s="300"/>
      <c r="G55" s="299"/>
      <c r="H55" s="298"/>
      <c r="I55" s="290"/>
    </row>
    <row r="56" spans="1:9" ht="12.75">
      <c r="A56" s="287"/>
      <c r="B56" s="287"/>
      <c r="C56" s="287"/>
      <c r="E56" s="300"/>
      <c r="F56" s="300"/>
      <c r="G56" s="299"/>
      <c r="H56" s="298"/>
      <c r="I56" s="290"/>
    </row>
    <row r="57" spans="1:9" ht="12.75">
      <c r="A57" s="287"/>
      <c r="B57" s="287"/>
      <c r="C57" s="287"/>
      <c r="E57" s="300"/>
      <c r="F57" s="300"/>
      <c r="G57" s="299"/>
      <c r="H57" s="298"/>
      <c r="I57" s="290"/>
    </row>
    <row r="58" spans="1:9" ht="12.75">
      <c r="A58" s="287"/>
      <c r="B58" s="287"/>
      <c r="C58" s="287"/>
      <c r="E58" s="300"/>
      <c r="F58" s="300"/>
      <c r="G58" s="299"/>
      <c r="H58" s="298"/>
      <c r="I58" s="290"/>
    </row>
    <row r="59" spans="1:9" ht="12.75">
      <c r="A59" s="287"/>
      <c r="B59" s="287"/>
      <c r="C59" s="287"/>
      <c r="E59" s="300"/>
      <c r="F59" s="300"/>
      <c r="G59" s="299"/>
      <c r="H59" s="298"/>
      <c r="I59" s="290"/>
    </row>
    <row r="60" spans="1:9" ht="12.75">
      <c r="A60" s="287"/>
      <c r="B60" s="287"/>
      <c r="C60" s="287"/>
      <c r="E60" s="300"/>
      <c r="F60" s="300"/>
      <c r="G60" s="299"/>
      <c r="H60" s="298"/>
      <c r="I60" s="290"/>
    </row>
    <row r="61" spans="1:9" ht="12.75">
      <c r="A61" s="287"/>
      <c r="B61" s="287"/>
      <c r="C61" s="287"/>
      <c r="E61" s="300"/>
      <c r="F61" s="300"/>
      <c r="G61" s="299"/>
      <c r="H61" s="298"/>
      <c r="I61" s="290"/>
    </row>
    <row r="62" spans="1:9" ht="12.75">
      <c r="A62" s="287"/>
      <c r="B62" s="287"/>
      <c r="C62" s="287"/>
      <c r="E62" s="300"/>
      <c r="F62" s="300"/>
      <c r="G62" s="299"/>
      <c r="H62" s="298"/>
      <c r="I62" s="290"/>
    </row>
    <row r="63" spans="1:9" ht="12.75">
      <c r="A63" s="287"/>
      <c r="B63" s="287"/>
      <c r="C63" s="287"/>
      <c r="E63" s="300"/>
      <c r="F63" s="300"/>
      <c r="G63" s="299"/>
      <c r="H63" s="298"/>
      <c r="I63" s="290"/>
    </row>
    <row r="64" spans="1:9" ht="12.75">
      <c r="A64" s="287"/>
      <c r="B64" s="287"/>
      <c r="C64" s="287"/>
      <c r="E64" s="300"/>
      <c r="F64" s="300"/>
      <c r="G64" s="299"/>
      <c r="H64" s="298"/>
      <c r="I64" s="290"/>
    </row>
    <row r="65" spans="1:9" ht="12.75">
      <c r="A65" s="287"/>
      <c r="B65" s="287"/>
      <c r="C65" s="287"/>
      <c r="E65" s="300"/>
      <c r="F65" s="300"/>
      <c r="G65" s="299"/>
      <c r="H65" s="298"/>
      <c r="I65" s="290"/>
    </row>
    <row r="66" spans="1:9" ht="12.75">
      <c r="A66" s="287"/>
      <c r="B66" s="287"/>
      <c r="C66" s="287"/>
      <c r="E66" s="300"/>
      <c r="F66" s="300"/>
      <c r="G66" s="299"/>
      <c r="H66" s="298"/>
      <c r="I66" s="290"/>
    </row>
    <row r="67" spans="1:9" ht="12.75">
      <c r="A67" s="287"/>
      <c r="B67" s="287"/>
      <c r="C67" s="287"/>
      <c r="E67" s="300"/>
      <c r="F67" s="300"/>
      <c r="G67" s="299"/>
      <c r="H67" s="298"/>
      <c r="I67" s="290"/>
    </row>
    <row r="68" spans="1:9" ht="12.75">
      <c r="A68" s="287"/>
      <c r="B68" s="287"/>
      <c r="C68" s="287"/>
      <c r="E68" s="300"/>
      <c r="F68" s="300"/>
      <c r="G68" s="299"/>
      <c r="H68" s="298"/>
      <c r="I68" s="290"/>
    </row>
    <row r="69" spans="1:9" ht="12.75">
      <c r="A69" s="287"/>
      <c r="B69" s="287"/>
      <c r="C69" s="287"/>
      <c r="E69" s="300"/>
      <c r="F69" s="300"/>
      <c r="G69" s="299"/>
      <c r="H69" s="298"/>
      <c r="I69" s="290"/>
    </row>
    <row r="70" spans="1:9" ht="12.75">
      <c r="A70" s="287"/>
      <c r="B70" s="287"/>
      <c r="C70" s="287"/>
      <c r="E70" s="300"/>
      <c r="F70" s="300"/>
      <c r="G70" s="299"/>
      <c r="H70" s="298"/>
      <c r="I70" s="290"/>
    </row>
    <row r="71" spans="1:9" ht="12.75">
      <c r="A71" s="287"/>
      <c r="B71" s="287"/>
      <c r="C71" s="287"/>
      <c r="E71" s="300"/>
      <c r="F71" s="300"/>
      <c r="G71" s="299"/>
      <c r="H71" s="298"/>
      <c r="I71" s="290"/>
    </row>
    <row r="72" spans="1:9" ht="12.75">
      <c r="A72" s="287"/>
      <c r="B72" s="287"/>
      <c r="C72" s="287"/>
      <c r="E72" s="300"/>
      <c r="F72" s="300"/>
      <c r="G72" s="299"/>
      <c r="H72" s="298"/>
      <c r="I72" s="290"/>
    </row>
    <row r="73" spans="1:9" ht="12.75">
      <c r="A73" s="287"/>
      <c r="B73" s="287"/>
      <c r="C73" s="287"/>
      <c r="E73" s="300"/>
      <c r="F73" s="300"/>
      <c r="G73" s="299"/>
      <c r="H73" s="298"/>
      <c r="I73" s="290"/>
    </row>
    <row r="74" spans="1:9" ht="12.75">
      <c r="A74" s="287"/>
      <c r="B74" s="287"/>
      <c r="C74" s="287"/>
      <c r="E74" s="300"/>
      <c r="F74" s="300"/>
      <c r="G74" s="299"/>
      <c r="H74" s="298"/>
      <c r="I74" s="290"/>
    </row>
    <row r="75" spans="1:9" ht="12.75">
      <c r="A75" s="287"/>
      <c r="B75" s="287"/>
      <c r="C75" s="287"/>
      <c r="E75" s="300"/>
      <c r="F75" s="300"/>
      <c r="G75" s="299"/>
      <c r="H75" s="298"/>
      <c r="I75" s="290"/>
    </row>
    <row r="76" spans="1:9" ht="12.75">
      <c r="A76" s="287"/>
      <c r="B76" s="287"/>
      <c r="C76" s="287"/>
      <c r="E76" s="300"/>
      <c r="F76" s="300"/>
      <c r="G76" s="299"/>
      <c r="H76" s="298"/>
      <c r="I76" s="290"/>
    </row>
    <row r="77" spans="1:9" ht="12.75">
      <c r="A77" s="287"/>
      <c r="B77" s="287"/>
      <c r="C77" s="287"/>
      <c r="E77" s="300"/>
      <c r="F77" s="300"/>
      <c r="G77" s="299"/>
      <c r="H77" s="298"/>
      <c r="I77" s="290"/>
    </row>
    <row r="78" spans="1:9" ht="12.75">
      <c r="A78" s="287"/>
      <c r="B78" s="287"/>
      <c r="C78" s="287"/>
      <c r="E78" s="300"/>
      <c r="F78" s="300"/>
      <c r="G78" s="299"/>
      <c r="H78" s="298"/>
      <c r="I78" s="290"/>
    </row>
    <row r="79" spans="1:9" ht="12.75">
      <c r="A79" s="287"/>
      <c r="B79" s="287"/>
      <c r="C79" s="287"/>
      <c r="E79" s="300"/>
      <c r="F79" s="300"/>
      <c r="G79" s="299"/>
      <c r="H79" s="298"/>
      <c r="I79" s="290"/>
    </row>
    <row r="80" spans="1:9" ht="12.75">
      <c r="A80" s="287"/>
      <c r="B80" s="287"/>
      <c r="C80" s="287"/>
      <c r="E80" s="300"/>
      <c r="F80" s="300"/>
      <c r="G80" s="299"/>
      <c r="H80" s="298"/>
      <c r="I80" s="290"/>
    </row>
    <row r="81" spans="1:9" ht="12.75">
      <c r="A81" s="287"/>
      <c r="B81" s="287"/>
      <c r="C81" s="287"/>
      <c r="E81" s="300"/>
      <c r="F81" s="300"/>
      <c r="G81" s="299"/>
      <c r="H81" s="298"/>
      <c r="I81" s="290"/>
    </row>
    <row r="82" spans="1:9" ht="12.75">
      <c r="A82" s="287"/>
      <c r="B82" s="287"/>
      <c r="C82" s="287"/>
      <c r="E82" s="300"/>
      <c r="F82" s="300"/>
      <c r="G82" s="299"/>
      <c r="H82" s="298"/>
      <c r="I82" s="290"/>
    </row>
    <row r="83" spans="1:9" ht="12.75">
      <c r="A83" s="287"/>
      <c r="B83" s="287"/>
      <c r="C83" s="287"/>
      <c r="E83" s="300"/>
      <c r="F83" s="300"/>
      <c r="G83" s="299"/>
      <c r="H83" s="298"/>
      <c r="I83" s="290"/>
    </row>
    <row r="84" spans="1:9" ht="12.75">
      <c r="A84" s="287"/>
      <c r="B84" s="287"/>
      <c r="C84" s="287"/>
      <c r="E84" s="300"/>
      <c r="F84" s="300"/>
      <c r="G84" s="299"/>
      <c r="H84" s="298"/>
      <c r="I84" s="290"/>
    </row>
    <row r="85" spans="1:9" ht="12.75">
      <c r="A85" s="287"/>
      <c r="B85" s="287"/>
      <c r="C85" s="287"/>
      <c r="E85" s="300"/>
      <c r="F85" s="300"/>
      <c r="G85" s="299"/>
      <c r="H85" s="298"/>
      <c r="I85" s="290"/>
    </row>
    <row r="86" spans="1:9" ht="12.75">
      <c r="A86" s="287"/>
      <c r="B86" s="287"/>
      <c r="C86" s="287"/>
      <c r="E86" s="300"/>
      <c r="F86" s="300"/>
      <c r="G86" s="299"/>
      <c r="H86" s="298"/>
      <c r="I86" s="290"/>
    </row>
    <row r="87" spans="1:9" ht="12.75">
      <c r="A87" s="287"/>
      <c r="B87" s="287"/>
      <c r="C87" s="287"/>
      <c r="E87" s="300"/>
      <c r="F87" s="300"/>
      <c r="G87" s="299"/>
      <c r="H87" s="298"/>
      <c r="I87" s="290"/>
    </row>
    <row r="88" spans="1:9" ht="12.75">
      <c r="A88" s="287"/>
      <c r="B88" s="287"/>
      <c r="C88" s="287"/>
      <c r="E88" s="300"/>
      <c r="F88" s="300"/>
      <c r="G88" s="299"/>
      <c r="H88" s="298"/>
      <c r="I88" s="290"/>
    </row>
    <row r="89" spans="1:9" ht="12.75">
      <c r="A89" s="287"/>
      <c r="B89" s="287"/>
      <c r="C89" s="287"/>
      <c r="E89" s="300"/>
      <c r="F89" s="300"/>
      <c r="G89" s="299"/>
      <c r="H89" s="298"/>
      <c r="I89" s="290"/>
    </row>
    <row r="90" spans="1:9" ht="12.75">
      <c r="A90" s="287"/>
      <c r="B90" s="287"/>
      <c r="C90" s="287"/>
      <c r="E90" s="300"/>
      <c r="F90" s="300"/>
      <c r="G90" s="299"/>
      <c r="H90" s="298"/>
      <c r="I90" s="290"/>
    </row>
    <row r="91" spans="1:9" ht="12.75">
      <c r="A91" s="287"/>
      <c r="B91" s="287"/>
      <c r="C91" s="287"/>
      <c r="E91" s="300"/>
      <c r="F91" s="300"/>
      <c r="G91" s="299"/>
      <c r="H91" s="298"/>
      <c r="I91" s="290"/>
    </row>
    <row r="92" spans="1:9" ht="12.75">
      <c r="A92" s="287"/>
      <c r="B92" s="287"/>
      <c r="C92" s="287"/>
      <c r="E92" s="300"/>
      <c r="F92" s="300"/>
      <c r="G92" s="299"/>
      <c r="H92" s="298"/>
      <c r="I92" s="290"/>
    </row>
    <row r="93" spans="1:9" ht="12.75">
      <c r="A93" s="287"/>
      <c r="B93" s="287"/>
      <c r="C93" s="287"/>
      <c r="E93" s="300"/>
      <c r="F93" s="300"/>
      <c r="G93" s="299"/>
      <c r="H93" s="298"/>
      <c r="I93" s="290"/>
    </row>
    <row r="94" spans="1:9" ht="12.75">
      <c r="A94" s="287"/>
      <c r="B94" s="287"/>
      <c r="C94" s="287"/>
      <c r="E94" s="300"/>
      <c r="F94" s="300"/>
      <c r="G94" s="299"/>
      <c r="H94" s="298"/>
      <c r="I94" s="290"/>
    </row>
    <row r="95" spans="1:9" ht="12.75">
      <c r="A95" s="287"/>
      <c r="B95" s="287"/>
      <c r="C95" s="287"/>
      <c r="E95" s="300"/>
      <c r="F95" s="300"/>
      <c r="G95" s="299"/>
      <c r="H95" s="298"/>
      <c r="I95" s="290"/>
    </row>
    <row r="96" spans="1:9" ht="12.75">
      <c r="A96" s="287"/>
      <c r="B96" s="287"/>
      <c r="C96" s="287"/>
      <c r="E96" s="300"/>
      <c r="F96" s="300"/>
      <c r="G96" s="299"/>
      <c r="H96" s="298"/>
      <c r="I96" s="290"/>
    </row>
    <row r="97" spans="1:9" ht="12.75">
      <c r="A97" s="287"/>
      <c r="B97" s="287"/>
      <c r="C97" s="287"/>
      <c r="E97" s="300"/>
      <c r="F97" s="300"/>
      <c r="G97" s="299"/>
      <c r="H97" s="298"/>
      <c r="I97" s="290"/>
    </row>
    <row r="98" spans="1:9" ht="12.75">
      <c r="A98" s="287"/>
      <c r="B98" s="287"/>
      <c r="C98" s="287"/>
      <c r="E98" s="300"/>
      <c r="F98" s="300"/>
      <c r="G98" s="299"/>
      <c r="H98" s="298"/>
      <c r="I98" s="290"/>
    </row>
    <row r="99" spans="1:9" ht="12.75">
      <c r="A99" s="287"/>
      <c r="B99" s="287"/>
      <c r="C99" s="287"/>
      <c r="E99" s="300"/>
      <c r="F99" s="300"/>
      <c r="G99" s="299"/>
      <c r="H99" s="298"/>
      <c r="I99" s="290"/>
    </row>
    <row r="100" spans="1:9" ht="12.75">
      <c r="A100" s="287"/>
      <c r="B100" s="287"/>
      <c r="C100" s="287"/>
      <c r="E100" s="300"/>
      <c r="F100" s="300"/>
      <c r="G100" s="299"/>
      <c r="H100" s="298"/>
      <c r="I100" s="290"/>
    </row>
    <row r="101" spans="1:9" ht="12.75">
      <c r="A101" s="287"/>
      <c r="B101" s="287"/>
      <c r="C101" s="287"/>
      <c r="E101" s="300"/>
      <c r="F101" s="300"/>
      <c r="G101" s="299"/>
      <c r="H101" s="298"/>
      <c r="I101" s="290"/>
    </row>
    <row r="102" spans="1:9" ht="12.75">
      <c r="A102" s="287"/>
      <c r="B102" s="287"/>
      <c r="C102" s="287"/>
      <c r="E102" s="300"/>
      <c r="F102" s="300"/>
      <c r="G102" s="299"/>
      <c r="H102" s="298"/>
      <c r="I102" s="290"/>
    </row>
    <row r="103" spans="1:9" ht="12.75">
      <c r="A103" s="287"/>
      <c r="B103" s="287"/>
      <c r="C103" s="287"/>
      <c r="E103" s="300"/>
      <c r="F103" s="300"/>
      <c r="G103" s="299"/>
      <c r="H103" s="298"/>
      <c r="I103" s="290"/>
    </row>
    <row r="104" spans="1:9" ht="12.75">
      <c r="A104" s="287"/>
      <c r="B104" s="287"/>
      <c r="C104" s="287"/>
      <c r="E104" s="300"/>
      <c r="F104" s="300"/>
      <c r="G104" s="299"/>
      <c r="H104" s="298"/>
      <c r="I104" s="290"/>
    </row>
    <row r="105" spans="1:9" ht="12.75">
      <c r="A105" s="287"/>
      <c r="B105" s="287"/>
      <c r="C105" s="287"/>
      <c r="E105" s="300"/>
      <c r="F105" s="300"/>
      <c r="G105" s="299"/>
      <c r="H105" s="298"/>
      <c r="I105" s="290"/>
    </row>
    <row r="106" spans="1:9" ht="12.75">
      <c r="A106" s="287"/>
      <c r="B106" s="287"/>
      <c r="C106" s="287"/>
      <c r="E106" s="300"/>
      <c r="F106" s="300"/>
      <c r="G106" s="299"/>
      <c r="H106" s="298"/>
      <c r="I106" s="290"/>
    </row>
    <row r="107" spans="1:9" ht="12.75">
      <c r="A107" s="287"/>
      <c r="B107" s="287"/>
      <c r="C107" s="287"/>
      <c r="E107" s="300"/>
      <c r="F107" s="300"/>
      <c r="G107" s="299"/>
      <c r="H107" s="298"/>
      <c r="I107" s="290"/>
    </row>
    <row r="108" spans="1:9" ht="12.75">
      <c r="A108" s="287"/>
      <c r="B108" s="287"/>
      <c r="C108" s="287"/>
      <c r="E108" s="300"/>
      <c r="F108" s="300"/>
      <c r="G108" s="299"/>
      <c r="H108" s="298"/>
      <c r="I108" s="290"/>
    </row>
    <row r="109" spans="1:9" ht="12.75">
      <c r="A109" s="287"/>
      <c r="B109" s="287"/>
      <c r="C109" s="287"/>
      <c r="E109" s="300"/>
      <c r="F109" s="300"/>
      <c r="G109" s="299"/>
      <c r="H109" s="298"/>
      <c r="I109" s="290"/>
    </row>
    <row r="110" spans="1:9" ht="12.75">
      <c r="A110" s="287"/>
      <c r="B110" s="287"/>
      <c r="C110" s="287"/>
      <c r="E110" s="300"/>
      <c r="F110" s="300"/>
      <c r="G110" s="299"/>
      <c r="H110" s="298"/>
      <c r="I110" s="290"/>
    </row>
    <row r="111" spans="1:9" ht="12.75">
      <c r="A111" s="287"/>
      <c r="B111" s="287"/>
      <c r="C111" s="287"/>
      <c r="E111" s="300"/>
      <c r="F111" s="300"/>
      <c r="G111" s="299"/>
      <c r="H111" s="298"/>
      <c r="I111" s="290"/>
    </row>
    <row r="112" spans="1:9" ht="12.75">
      <c r="A112" s="287"/>
      <c r="B112" s="287"/>
      <c r="C112" s="287"/>
      <c r="E112" s="300"/>
      <c r="F112" s="300"/>
      <c r="G112" s="299"/>
      <c r="H112" s="298"/>
      <c r="I112" s="290"/>
    </row>
    <row r="113" spans="1:9" ht="12.75">
      <c r="A113" s="287"/>
      <c r="B113" s="287"/>
      <c r="C113" s="287"/>
      <c r="E113" s="300"/>
      <c r="F113" s="300"/>
      <c r="G113" s="299"/>
      <c r="H113" s="298"/>
      <c r="I113" s="290"/>
    </row>
    <row r="114" spans="1:9" ht="12.75">
      <c r="A114" s="287"/>
      <c r="B114" s="287"/>
      <c r="C114" s="287"/>
      <c r="E114" s="300"/>
      <c r="F114" s="300"/>
      <c r="G114" s="299"/>
      <c r="H114" s="298"/>
      <c r="I114" s="290"/>
    </row>
    <row r="115" spans="1:9" ht="12.75">
      <c r="A115" s="287"/>
      <c r="B115" s="287"/>
      <c r="C115" s="287"/>
      <c r="E115" s="300"/>
      <c r="F115" s="300"/>
      <c r="G115" s="299"/>
      <c r="H115" s="298"/>
      <c r="I115" s="290"/>
    </row>
    <row r="116" spans="1:9" ht="12.75">
      <c r="A116" s="287"/>
      <c r="B116" s="287"/>
      <c r="C116" s="287"/>
      <c r="E116" s="300"/>
      <c r="F116" s="300"/>
      <c r="G116" s="299"/>
      <c r="H116" s="298"/>
      <c r="I116" s="290"/>
    </row>
    <row r="117" spans="1:9" ht="12.75">
      <c r="A117" s="287"/>
      <c r="B117" s="287"/>
      <c r="C117" s="287"/>
      <c r="E117" s="300"/>
      <c r="F117" s="300"/>
      <c r="G117" s="299"/>
      <c r="H117" s="298"/>
      <c r="I117" s="290"/>
    </row>
    <row r="118" spans="1:9" ht="12.75">
      <c r="A118" s="287"/>
      <c r="B118" s="287"/>
      <c r="C118" s="287"/>
      <c r="E118" s="300"/>
      <c r="F118" s="300"/>
      <c r="G118" s="299"/>
      <c r="H118" s="298"/>
      <c r="I118" s="290"/>
    </row>
    <row r="119" spans="1:9" ht="12.75">
      <c r="A119" s="287"/>
      <c r="B119" s="287"/>
      <c r="C119" s="287"/>
      <c r="E119" s="300"/>
      <c r="F119" s="300"/>
      <c r="G119" s="299"/>
      <c r="H119" s="298"/>
      <c r="I119" s="290"/>
    </row>
    <row r="120" spans="1:9" ht="12.75">
      <c r="A120" s="287"/>
      <c r="B120" s="287"/>
      <c r="C120" s="287"/>
      <c r="E120" s="300"/>
      <c r="F120" s="300"/>
      <c r="G120" s="299"/>
      <c r="H120" s="298"/>
      <c r="I120" s="290"/>
    </row>
    <row r="121" spans="1:9" ht="12.75">
      <c r="A121" s="287"/>
      <c r="B121" s="287"/>
      <c r="C121" s="287"/>
      <c r="E121" s="300"/>
      <c r="F121" s="300"/>
      <c r="G121" s="299"/>
      <c r="H121" s="298"/>
      <c r="I121" s="290"/>
    </row>
    <row r="122" spans="1:9" ht="12.75">
      <c r="A122" s="287"/>
      <c r="B122" s="287"/>
      <c r="C122" s="287"/>
      <c r="E122" s="300"/>
      <c r="F122" s="300"/>
      <c r="G122" s="299"/>
      <c r="H122" s="298"/>
      <c r="I122" s="290"/>
    </row>
    <row r="123" spans="1:9" ht="12.75">
      <c r="A123" s="287"/>
      <c r="B123" s="287"/>
      <c r="C123" s="287"/>
      <c r="E123" s="300"/>
      <c r="F123" s="300"/>
      <c r="G123" s="299"/>
      <c r="H123" s="298"/>
      <c r="I123" s="290"/>
    </row>
    <row r="124" spans="1:9" ht="12.75">
      <c r="A124" s="287"/>
      <c r="B124" s="287"/>
      <c r="C124" s="287"/>
      <c r="E124" s="300"/>
      <c r="F124" s="300"/>
      <c r="G124" s="299"/>
      <c r="H124" s="298"/>
      <c r="I124" s="290"/>
    </row>
    <row r="125" spans="1:9" ht="12.75">
      <c r="A125" s="287"/>
      <c r="B125" s="287"/>
      <c r="C125" s="287"/>
      <c r="E125" s="300"/>
      <c r="F125" s="300"/>
      <c r="G125" s="299"/>
      <c r="H125" s="298"/>
      <c r="I125" s="290"/>
    </row>
    <row r="126" spans="1:9" ht="12.75">
      <c r="A126" s="287"/>
      <c r="B126" s="287"/>
      <c r="C126" s="287"/>
      <c r="E126" s="300"/>
      <c r="F126" s="300"/>
      <c r="G126" s="299"/>
      <c r="H126" s="298"/>
      <c r="I126" s="290"/>
    </row>
    <row r="127" spans="1:9" ht="12.75">
      <c r="A127" s="287"/>
      <c r="B127" s="287"/>
      <c r="C127" s="287"/>
      <c r="E127" s="300"/>
      <c r="F127" s="300"/>
      <c r="G127" s="299"/>
      <c r="H127" s="298"/>
      <c r="I127" s="290"/>
    </row>
    <row r="128" spans="1:9" ht="12.75">
      <c r="A128" s="287"/>
      <c r="B128" s="287"/>
      <c r="C128" s="287"/>
      <c r="E128" s="300"/>
      <c r="F128" s="300"/>
      <c r="G128" s="299"/>
      <c r="H128" s="298"/>
      <c r="I128" s="290"/>
    </row>
    <row r="129" spans="1:9" ht="12.75">
      <c r="A129" s="287"/>
      <c r="B129" s="287"/>
      <c r="C129" s="287"/>
      <c r="E129" s="300"/>
      <c r="F129" s="300"/>
      <c r="G129" s="299"/>
      <c r="H129" s="298"/>
      <c r="I129" s="290"/>
    </row>
    <row r="130" spans="1:9" ht="12.75">
      <c r="A130" s="287"/>
      <c r="B130" s="287"/>
      <c r="C130" s="287"/>
      <c r="E130" s="300"/>
      <c r="F130" s="300"/>
      <c r="G130" s="299"/>
      <c r="H130" s="298"/>
      <c r="I130" s="290"/>
    </row>
    <row r="131" spans="1:9" ht="12.75">
      <c r="A131" s="287"/>
      <c r="B131" s="287"/>
      <c r="C131" s="287"/>
      <c r="E131" s="300"/>
      <c r="F131" s="300"/>
      <c r="G131" s="299"/>
      <c r="H131" s="298"/>
      <c r="I131" s="290"/>
    </row>
    <row r="132" spans="1:9" ht="12.75">
      <c r="A132" s="287"/>
      <c r="B132" s="287"/>
      <c r="C132" s="287"/>
      <c r="E132" s="300"/>
      <c r="F132" s="300"/>
      <c r="G132" s="299"/>
      <c r="H132" s="298"/>
      <c r="I132" s="290"/>
    </row>
    <row r="133" spans="1:9" ht="12.75">
      <c r="A133" s="287"/>
      <c r="B133" s="287"/>
      <c r="C133" s="287"/>
      <c r="E133" s="300"/>
      <c r="F133" s="300"/>
      <c r="G133" s="299"/>
      <c r="H133" s="298"/>
      <c r="I133" s="290"/>
    </row>
    <row r="134" spans="1:9" ht="12.75">
      <c r="A134" s="287"/>
      <c r="B134" s="287"/>
      <c r="C134" s="287"/>
      <c r="E134" s="300"/>
      <c r="F134" s="300"/>
      <c r="G134" s="299"/>
      <c r="H134" s="298"/>
      <c r="I134" s="290"/>
    </row>
    <row r="135" spans="1:9" ht="12.75">
      <c r="A135" s="287"/>
      <c r="B135" s="287"/>
      <c r="C135" s="287"/>
      <c r="E135" s="300"/>
      <c r="F135" s="300"/>
      <c r="G135" s="299"/>
      <c r="H135" s="298"/>
      <c r="I135" s="290"/>
    </row>
    <row r="136" spans="1:9" ht="12.75">
      <c r="A136" s="287"/>
      <c r="B136" s="287"/>
      <c r="C136" s="287"/>
      <c r="E136" s="300"/>
      <c r="F136" s="300"/>
      <c r="G136" s="299"/>
      <c r="H136" s="298"/>
      <c r="I136" s="290"/>
    </row>
    <row r="137" spans="1:9" ht="12.75">
      <c r="A137" s="287"/>
      <c r="B137" s="287"/>
      <c r="C137" s="287"/>
      <c r="E137" s="300"/>
      <c r="F137" s="300"/>
      <c r="G137" s="299"/>
      <c r="H137" s="298"/>
      <c r="I137" s="290"/>
    </row>
    <row r="138" spans="1:9" ht="12.75">
      <c r="A138" s="287"/>
      <c r="B138" s="287"/>
      <c r="C138" s="287"/>
      <c r="E138" s="300"/>
      <c r="F138" s="300"/>
      <c r="G138" s="299"/>
      <c r="H138" s="298"/>
      <c r="I138" s="290"/>
    </row>
    <row r="139" spans="1:9" ht="12.75">
      <c r="A139" s="287"/>
      <c r="B139" s="287"/>
      <c r="C139" s="287"/>
      <c r="E139" s="300"/>
      <c r="F139" s="300"/>
      <c r="G139" s="299"/>
      <c r="H139" s="298"/>
      <c r="I139" s="290"/>
    </row>
    <row r="140" spans="1:9" ht="12.75">
      <c r="A140" s="287"/>
      <c r="B140" s="287"/>
      <c r="C140" s="287"/>
      <c r="E140" s="300"/>
      <c r="F140" s="300"/>
      <c r="G140" s="299"/>
      <c r="H140" s="298"/>
      <c r="I140" s="290"/>
    </row>
    <row r="141" spans="1:9" ht="12.75">
      <c r="A141" s="287"/>
      <c r="B141" s="287"/>
      <c r="C141" s="287"/>
      <c r="E141" s="300"/>
      <c r="F141" s="300"/>
      <c r="G141" s="299"/>
      <c r="H141" s="298"/>
      <c r="I141" s="290"/>
    </row>
    <row r="142" spans="1:9" ht="12.75">
      <c r="A142" s="287"/>
      <c r="B142" s="287"/>
      <c r="C142" s="287"/>
      <c r="E142" s="300"/>
      <c r="F142" s="300"/>
      <c r="G142" s="299"/>
      <c r="H142" s="298"/>
      <c r="I142" s="290"/>
    </row>
    <row r="143" spans="1:9" ht="12.75">
      <c r="A143" s="287"/>
      <c r="B143" s="287"/>
      <c r="C143" s="287"/>
      <c r="E143" s="300"/>
      <c r="F143" s="300"/>
      <c r="G143" s="299"/>
      <c r="H143" s="298"/>
      <c r="I143" s="290"/>
    </row>
    <row r="144" spans="1:9" ht="12.75">
      <c r="A144" s="287"/>
      <c r="B144" s="287"/>
      <c r="C144" s="287"/>
      <c r="E144" s="300"/>
      <c r="F144" s="300"/>
      <c r="G144" s="299"/>
      <c r="H144" s="298"/>
      <c r="I144" s="290"/>
    </row>
    <row r="145" spans="1:9" ht="12.75">
      <c r="A145" s="287"/>
      <c r="B145" s="287"/>
      <c r="C145" s="287"/>
      <c r="E145" s="300"/>
      <c r="F145" s="300"/>
      <c r="G145" s="299"/>
      <c r="H145" s="298"/>
      <c r="I145" s="290"/>
    </row>
    <row r="146" spans="1:9" ht="12.75">
      <c r="A146" s="287"/>
      <c r="B146" s="287"/>
      <c r="C146" s="287"/>
      <c r="E146" s="300"/>
      <c r="F146" s="300"/>
      <c r="G146" s="299"/>
      <c r="H146" s="298"/>
      <c r="I146" s="290"/>
    </row>
    <row r="147" spans="1:9" ht="12.75">
      <c r="A147" s="287"/>
      <c r="B147" s="287"/>
      <c r="C147" s="287"/>
      <c r="E147" s="300"/>
      <c r="F147" s="300"/>
      <c r="G147" s="299"/>
      <c r="H147" s="298"/>
      <c r="I147" s="290"/>
    </row>
    <row r="148" spans="1:9" ht="12.75">
      <c r="A148" s="287"/>
      <c r="B148" s="287"/>
      <c r="C148" s="287"/>
      <c r="E148" s="300"/>
      <c r="F148" s="300"/>
      <c r="G148" s="299"/>
      <c r="H148" s="298"/>
      <c r="I148" s="290"/>
    </row>
    <row r="149" spans="1:9" ht="12.75">
      <c r="A149" s="287"/>
      <c r="B149" s="287"/>
      <c r="C149" s="287"/>
      <c r="E149" s="300"/>
      <c r="F149" s="300"/>
      <c r="G149" s="299"/>
      <c r="H149" s="298"/>
      <c r="I149" s="290"/>
    </row>
    <row r="150" spans="1:9" ht="12.75">
      <c r="A150" s="287"/>
      <c r="B150" s="287"/>
      <c r="C150" s="287"/>
      <c r="E150" s="300"/>
      <c r="F150" s="300"/>
      <c r="G150" s="299"/>
      <c r="H150" s="298"/>
      <c r="I150" s="290"/>
    </row>
    <row r="151" spans="1:9" ht="12.75">
      <c r="A151" s="287"/>
      <c r="B151" s="287"/>
      <c r="C151" s="287"/>
      <c r="E151" s="300"/>
      <c r="F151" s="300"/>
      <c r="G151" s="299"/>
      <c r="H151" s="298"/>
      <c r="I151" s="290"/>
    </row>
    <row r="152" spans="1:9" ht="12.75">
      <c r="A152" s="287"/>
      <c r="B152" s="287"/>
      <c r="C152" s="287"/>
      <c r="E152" s="300"/>
      <c r="F152" s="300"/>
      <c r="G152" s="299"/>
      <c r="H152" s="298"/>
      <c r="I152" s="290"/>
    </row>
    <row r="153" spans="1:9" ht="12.75">
      <c r="A153" s="287"/>
      <c r="B153" s="287"/>
      <c r="C153" s="287"/>
      <c r="E153" s="300"/>
      <c r="F153" s="300"/>
      <c r="G153" s="299"/>
      <c r="H153" s="298"/>
      <c r="I153" s="290"/>
    </row>
    <row r="154" spans="1:9" ht="12.75">
      <c r="A154" s="287"/>
      <c r="B154" s="287"/>
      <c r="C154" s="287"/>
      <c r="E154" s="300"/>
      <c r="F154" s="300"/>
      <c r="G154" s="299"/>
      <c r="H154" s="298"/>
      <c r="I154" s="290"/>
    </row>
    <row r="155" spans="1:9" ht="12.75">
      <c r="A155" s="287"/>
      <c r="B155" s="287"/>
      <c r="C155" s="287"/>
      <c r="E155" s="300"/>
      <c r="F155" s="300"/>
      <c r="G155" s="299"/>
      <c r="H155" s="298"/>
      <c r="I155" s="290"/>
    </row>
    <row r="156" spans="1:9" ht="12.75">
      <c r="A156" s="287"/>
      <c r="B156" s="287"/>
      <c r="C156" s="287"/>
      <c r="E156" s="300"/>
      <c r="F156" s="300"/>
      <c r="G156" s="299"/>
      <c r="H156" s="298"/>
      <c r="I156" s="290"/>
    </row>
    <row r="157" spans="1:9" ht="12.75">
      <c r="A157" s="287"/>
      <c r="B157" s="287"/>
      <c r="C157" s="287"/>
      <c r="E157" s="300"/>
      <c r="F157" s="300"/>
      <c r="G157" s="299"/>
      <c r="H157" s="298"/>
      <c r="I157" s="290"/>
    </row>
    <row r="158" spans="1:9" ht="12.75">
      <c r="A158" s="287"/>
      <c r="B158" s="287"/>
      <c r="C158" s="287"/>
      <c r="E158" s="300"/>
      <c r="F158" s="300"/>
      <c r="G158" s="299"/>
      <c r="H158" s="298"/>
      <c r="I158" s="290"/>
    </row>
    <row r="159" spans="1:9" ht="12.75">
      <c r="A159" s="287"/>
      <c r="B159" s="287"/>
      <c r="C159" s="287"/>
      <c r="E159" s="300"/>
      <c r="F159" s="300"/>
      <c r="G159" s="299"/>
      <c r="H159" s="298"/>
      <c r="I159" s="290"/>
    </row>
    <row r="160" spans="1:9" ht="12.75">
      <c r="A160" s="287"/>
      <c r="B160" s="287"/>
      <c r="C160" s="287"/>
      <c r="E160" s="300"/>
      <c r="F160" s="300"/>
      <c r="G160" s="299"/>
      <c r="H160" s="298"/>
      <c r="I160" s="290"/>
    </row>
    <row r="161" spans="1:9" ht="12.75">
      <c r="A161" s="287"/>
      <c r="B161" s="287"/>
      <c r="C161" s="287"/>
      <c r="E161" s="300"/>
      <c r="F161" s="300"/>
      <c r="G161" s="299"/>
      <c r="H161" s="298"/>
      <c r="I161" s="290"/>
    </row>
    <row r="162" spans="1:9" ht="12.75">
      <c r="A162" s="287"/>
      <c r="B162" s="287"/>
      <c r="C162" s="287"/>
      <c r="E162" s="300"/>
      <c r="F162" s="300"/>
      <c r="G162" s="299"/>
      <c r="H162" s="298"/>
      <c r="I162" s="290"/>
    </row>
    <row r="163" spans="1:9" ht="12.75">
      <c r="A163" s="287"/>
      <c r="B163" s="287"/>
      <c r="C163" s="287"/>
      <c r="E163" s="300"/>
      <c r="F163" s="300"/>
      <c r="G163" s="299"/>
      <c r="H163" s="298"/>
      <c r="I163" s="290"/>
    </row>
    <row r="164" spans="1:9" ht="12.75">
      <c r="A164" s="287"/>
      <c r="B164" s="287"/>
      <c r="C164" s="287"/>
      <c r="E164" s="300"/>
      <c r="F164" s="300"/>
      <c r="G164" s="299"/>
      <c r="H164" s="298"/>
      <c r="I164" s="290"/>
    </row>
    <row r="165" spans="1:9" ht="12.75">
      <c r="A165" s="287"/>
      <c r="B165" s="287"/>
      <c r="C165" s="287"/>
      <c r="E165" s="300"/>
      <c r="F165" s="300"/>
      <c r="G165" s="299"/>
      <c r="H165" s="298"/>
      <c r="I165" s="290"/>
    </row>
    <row r="166" spans="1:9" ht="12.75">
      <c r="A166" s="287"/>
      <c r="B166" s="287"/>
      <c r="C166" s="287"/>
      <c r="E166" s="300"/>
      <c r="F166" s="300"/>
      <c r="G166" s="299"/>
      <c r="H166" s="298"/>
      <c r="I166" s="290"/>
    </row>
    <row r="167" spans="1:9" ht="12.75">
      <c r="A167" s="287"/>
      <c r="B167" s="287"/>
      <c r="C167" s="287"/>
      <c r="E167" s="300"/>
      <c r="F167" s="300"/>
      <c r="G167" s="299"/>
      <c r="H167" s="298"/>
      <c r="I167" s="290"/>
    </row>
    <row r="168" spans="1:9" ht="12.75">
      <c r="A168" s="287"/>
      <c r="B168" s="287"/>
      <c r="C168" s="287"/>
      <c r="E168" s="300"/>
      <c r="F168" s="300"/>
      <c r="G168" s="299"/>
      <c r="H168" s="298"/>
      <c r="I168" s="290"/>
    </row>
    <row r="169" spans="1:9" ht="12.75">
      <c r="A169" s="287"/>
      <c r="B169" s="287"/>
      <c r="C169" s="287"/>
      <c r="E169" s="300"/>
      <c r="F169" s="300"/>
      <c r="G169" s="299"/>
      <c r="H169" s="298"/>
      <c r="I169" s="290"/>
    </row>
    <row r="170" spans="1:9" ht="12.75">
      <c r="A170" s="287"/>
      <c r="B170" s="287"/>
      <c r="C170" s="287"/>
      <c r="E170" s="300"/>
      <c r="F170" s="300"/>
      <c r="G170" s="299"/>
      <c r="H170" s="298"/>
      <c r="I170" s="290"/>
    </row>
    <row r="171" spans="1:9" ht="12.75">
      <c r="A171" s="287"/>
      <c r="B171" s="287"/>
      <c r="C171" s="287"/>
      <c r="E171" s="300"/>
      <c r="F171" s="300"/>
      <c r="G171" s="299"/>
      <c r="H171" s="298"/>
      <c r="I171" s="290"/>
    </row>
    <row r="172" spans="1:9" ht="12.75">
      <c r="A172" s="287"/>
      <c r="B172" s="287"/>
      <c r="C172" s="287"/>
      <c r="E172" s="300"/>
      <c r="F172" s="300"/>
      <c r="G172" s="299"/>
      <c r="H172" s="298"/>
      <c r="I172" s="290"/>
    </row>
    <row r="173" spans="1:9" ht="12.75">
      <c r="A173" s="287"/>
      <c r="B173" s="287"/>
      <c r="C173" s="287"/>
      <c r="E173" s="300"/>
      <c r="F173" s="300"/>
      <c r="G173" s="299"/>
      <c r="H173" s="298"/>
      <c r="I173" s="290"/>
    </row>
    <row r="174" spans="1:9" ht="12.75">
      <c r="A174" s="287"/>
      <c r="B174" s="287"/>
      <c r="C174" s="287"/>
      <c r="E174" s="300"/>
      <c r="F174" s="300"/>
      <c r="G174" s="299"/>
      <c r="H174" s="298"/>
      <c r="I174" s="290"/>
    </row>
    <row r="175" spans="1:9" ht="12.75">
      <c r="A175" s="287"/>
      <c r="B175" s="287"/>
      <c r="C175" s="287"/>
      <c r="E175" s="300"/>
      <c r="F175" s="300"/>
      <c r="G175" s="299"/>
      <c r="H175" s="298"/>
      <c r="I175" s="290"/>
    </row>
    <row r="176" spans="1:9" ht="12.75">
      <c r="A176" s="287"/>
      <c r="B176" s="287"/>
      <c r="C176" s="287"/>
      <c r="E176" s="300"/>
      <c r="F176" s="300"/>
      <c r="G176" s="299"/>
      <c r="H176" s="298"/>
      <c r="I176" s="290"/>
    </row>
    <row r="177" spans="1:9" ht="12.75">
      <c r="A177" s="287"/>
      <c r="B177" s="287"/>
      <c r="C177" s="287"/>
      <c r="E177" s="300"/>
      <c r="F177" s="300"/>
      <c r="G177" s="299"/>
      <c r="H177" s="298"/>
      <c r="I177" s="290"/>
    </row>
    <row r="178" spans="1:9" ht="12.75">
      <c r="A178" s="287"/>
      <c r="B178" s="287"/>
      <c r="C178" s="287"/>
      <c r="E178" s="300"/>
      <c r="F178" s="300"/>
      <c r="G178" s="299"/>
      <c r="H178" s="298"/>
      <c r="I178" s="290"/>
    </row>
    <row r="179" spans="1:9" ht="12.75">
      <c r="A179" s="287"/>
      <c r="B179" s="287"/>
      <c r="C179" s="287"/>
      <c r="E179" s="300"/>
      <c r="F179" s="300"/>
      <c r="G179" s="299"/>
      <c r="H179" s="298"/>
      <c r="I179" s="290"/>
    </row>
    <row r="180" spans="1:9" ht="12.75">
      <c r="A180" s="287"/>
      <c r="B180" s="287"/>
      <c r="C180" s="287"/>
      <c r="E180" s="300"/>
      <c r="F180" s="300"/>
      <c r="G180" s="299"/>
      <c r="H180" s="298"/>
      <c r="I180" s="290"/>
    </row>
    <row r="181" spans="1:9" ht="12.75">
      <c r="A181" s="287"/>
      <c r="B181" s="287"/>
      <c r="C181" s="287"/>
      <c r="E181" s="300"/>
      <c r="F181" s="300"/>
      <c r="G181" s="299"/>
      <c r="H181" s="298"/>
      <c r="I181" s="290"/>
    </row>
    <row r="182" spans="1:9" ht="12.75">
      <c r="A182" s="287"/>
      <c r="B182" s="287"/>
      <c r="C182" s="287"/>
      <c r="E182" s="300"/>
      <c r="F182" s="300"/>
      <c r="G182" s="299"/>
      <c r="H182" s="298"/>
      <c r="I182" s="290"/>
    </row>
    <row r="183" spans="1:9" ht="12.75">
      <c r="A183" s="287"/>
      <c r="B183" s="287"/>
      <c r="C183" s="287"/>
      <c r="E183" s="300"/>
      <c r="F183" s="300"/>
      <c r="G183" s="299"/>
      <c r="H183" s="298"/>
      <c r="I183" s="290"/>
    </row>
    <row r="184" spans="1:9" ht="12.75">
      <c r="A184" s="287"/>
      <c r="B184" s="287"/>
      <c r="C184" s="287"/>
      <c r="E184" s="300"/>
      <c r="F184" s="300"/>
      <c r="G184" s="299"/>
      <c r="H184" s="298"/>
      <c r="I184" s="290"/>
    </row>
    <row r="185" spans="1:9" ht="12.75">
      <c r="A185" s="287"/>
      <c r="B185" s="287"/>
      <c r="C185" s="287"/>
      <c r="E185" s="300"/>
      <c r="F185" s="300"/>
      <c r="G185" s="299"/>
      <c r="H185" s="298"/>
      <c r="I185" s="290"/>
    </row>
    <row r="186" spans="1:9" ht="12.75">
      <c r="A186" s="287"/>
      <c r="B186" s="287"/>
      <c r="C186" s="287"/>
      <c r="E186" s="300"/>
      <c r="F186" s="300"/>
      <c r="G186" s="299"/>
      <c r="H186" s="298"/>
      <c r="I186" s="290"/>
    </row>
    <row r="187" spans="1:9" ht="12.75">
      <c r="A187" s="287"/>
      <c r="B187" s="287"/>
      <c r="C187" s="287"/>
      <c r="E187" s="300"/>
      <c r="F187" s="300"/>
      <c r="G187" s="299"/>
      <c r="H187" s="298"/>
      <c r="I187" s="290"/>
    </row>
    <row r="188" spans="1:9" ht="12.75">
      <c r="A188" s="287"/>
      <c r="B188" s="287"/>
      <c r="C188" s="287"/>
      <c r="E188" s="300"/>
      <c r="F188" s="300"/>
      <c r="G188" s="299"/>
      <c r="H188" s="298"/>
      <c r="I188" s="290"/>
    </row>
    <row r="189" spans="1:9" ht="12.75">
      <c r="A189" s="287"/>
      <c r="B189" s="287"/>
      <c r="C189" s="287"/>
      <c r="E189" s="300"/>
      <c r="F189" s="300"/>
      <c r="G189" s="299"/>
      <c r="H189" s="298"/>
      <c r="I189" s="290"/>
    </row>
    <row r="190" spans="1:9" ht="12.75">
      <c r="A190" s="287"/>
      <c r="B190" s="287"/>
      <c r="C190" s="287"/>
      <c r="E190" s="300"/>
      <c r="F190" s="300"/>
      <c r="G190" s="299"/>
      <c r="H190" s="298"/>
      <c r="I190" s="290"/>
    </row>
    <row r="191" spans="1:9" ht="12.75">
      <c r="A191" s="287"/>
      <c r="B191" s="287"/>
      <c r="C191" s="287"/>
      <c r="E191" s="300"/>
      <c r="F191" s="300"/>
      <c r="G191" s="299"/>
      <c r="H191" s="298"/>
      <c r="I191" s="290"/>
    </row>
    <row r="192" spans="1:9" ht="12.75">
      <c r="A192" s="287"/>
      <c r="B192" s="287"/>
      <c r="C192" s="287"/>
      <c r="E192" s="300"/>
      <c r="F192" s="300"/>
      <c r="G192" s="299"/>
      <c r="H192" s="298"/>
      <c r="I192" s="290"/>
    </row>
    <row r="193" spans="1:9" ht="12.75">
      <c r="A193" s="287"/>
      <c r="B193" s="287"/>
      <c r="C193" s="287"/>
      <c r="E193" s="300"/>
      <c r="F193" s="300"/>
      <c r="G193" s="299"/>
      <c r="H193" s="298"/>
      <c r="I193" s="290"/>
    </row>
    <row r="194" spans="1:9" ht="12.75">
      <c r="A194" s="287"/>
      <c r="B194" s="287"/>
      <c r="C194" s="287"/>
      <c r="E194" s="300"/>
      <c r="F194" s="300"/>
      <c r="G194" s="299"/>
      <c r="H194" s="298"/>
      <c r="I194" s="290"/>
    </row>
    <row r="195" spans="1:9" ht="12.75">
      <c r="A195" s="287"/>
      <c r="B195" s="287"/>
      <c r="C195" s="287"/>
      <c r="E195" s="300"/>
      <c r="F195" s="300"/>
      <c r="G195" s="299"/>
      <c r="H195" s="298"/>
      <c r="I195" s="290"/>
    </row>
    <row r="196" spans="1:9" ht="12.75">
      <c r="A196" s="287"/>
      <c r="B196" s="287"/>
      <c r="C196" s="287"/>
      <c r="E196" s="300"/>
      <c r="F196" s="300"/>
      <c r="G196" s="299"/>
      <c r="H196" s="298"/>
      <c r="I196" s="290"/>
    </row>
    <row r="197" spans="1:9" ht="12.75">
      <c r="A197" s="287"/>
      <c r="B197" s="287"/>
      <c r="C197" s="287"/>
      <c r="E197" s="300"/>
      <c r="F197" s="300"/>
      <c r="G197" s="299"/>
      <c r="H197" s="298"/>
      <c r="I197" s="290"/>
    </row>
    <row r="198" spans="1:9" ht="12.75">
      <c r="A198" s="287"/>
      <c r="B198" s="287"/>
      <c r="C198" s="287"/>
      <c r="E198" s="300"/>
      <c r="F198" s="300"/>
      <c r="G198" s="299"/>
      <c r="H198" s="298"/>
      <c r="I198" s="290"/>
    </row>
    <row r="199" spans="1:9" ht="12.75">
      <c r="A199" s="287"/>
      <c r="B199" s="287"/>
      <c r="C199" s="287"/>
      <c r="E199" s="300"/>
      <c r="F199" s="300"/>
      <c r="G199" s="299"/>
      <c r="H199" s="298"/>
      <c r="I199" s="290"/>
    </row>
    <row r="200" spans="1:9" ht="12.75">
      <c r="A200" s="287"/>
      <c r="B200" s="287"/>
      <c r="C200" s="287"/>
      <c r="E200" s="300"/>
      <c r="F200" s="300"/>
      <c r="G200" s="299"/>
      <c r="H200" s="298"/>
      <c r="I200" s="290"/>
    </row>
    <row r="201" spans="1:9" ht="12.75">
      <c r="A201" s="287"/>
      <c r="B201" s="287"/>
      <c r="C201" s="287"/>
      <c r="E201" s="300"/>
      <c r="F201" s="300"/>
      <c r="G201" s="299"/>
      <c r="H201" s="298"/>
      <c r="I201" s="290"/>
    </row>
    <row r="202" spans="1:9" ht="12.75">
      <c r="A202" s="287"/>
      <c r="B202" s="287"/>
      <c r="C202" s="287"/>
      <c r="E202" s="300"/>
      <c r="F202" s="300"/>
      <c r="G202" s="299"/>
      <c r="H202" s="298"/>
      <c r="I202" s="290"/>
    </row>
    <row r="203" spans="1:9" ht="12.75">
      <c r="A203" s="287"/>
      <c r="B203" s="287"/>
      <c r="C203" s="287"/>
      <c r="E203" s="300"/>
      <c r="F203" s="300"/>
      <c r="G203" s="299"/>
      <c r="H203" s="298"/>
      <c r="I203" s="290"/>
    </row>
    <row r="204" spans="1:9" ht="12.75">
      <c r="A204" s="287"/>
      <c r="B204" s="287"/>
      <c r="C204" s="287"/>
      <c r="E204" s="300"/>
      <c r="F204" s="300"/>
      <c r="G204" s="299"/>
      <c r="H204" s="298"/>
      <c r="I204" s="290"/>
    </row>
    <row r="205" spans="1:9" ht="12.75">
      <c r="A205" s="287"/>
      <c r="B205" s="287"/>
      <c r="C205" s="287"/>
      <c r="E205" s="300"/>
      <c r="F205" s="300"/>
      <c r="G205" s="299"/>
      <c r="H205" s="298"/>
      <c r="I205" s="290"/>
    </row>
    <row r="206" spans="1:9" ht="12.75">
      <c r="A206" s="287"/>
      <c r="B206" s="287"/>
      <c r="C206" s="287"/>
      <c r="E206" s="300"/>
      <c r="F206" s="300"/>
      <c r="G206" s="299"/>
      <c r="H206" s="298"/>
      <c r="I206" s="290"/>
    </row>
    <row r="207" spans="1:9" ht="12.75">
      <c r="A207" s="287"/>
      <c r="B207" s="287"/>
      <c r="C207" s="287"/>
      <c r="E207" s="300"/>
      <c r="F207" s="300"/>
      <c r="G207" s="299"/>
      <c r="H207" s="298"/>
      <c r="I207" s="290"/>
    </row>
    <row r="208" spans="1:9" ht="12.75">
      <c r="A208" s="287"/>
      <c r="B208" s="287"/>
      <c r="C208" s="287"/>
      <c r="E208" s="300"/>
      <c r="F208" s="300"/>
      <c r="G208" s="299"/>
      <c r="H208" s="298"/>
      <c r="I208" s="290"/>
    </row>
    <row r="209" spans="1:9" ht="12.75">
      <c r="A209" s="287"/>
      <c r="B209" s="287"/>
      <c r="C209" s="287"/>
      <c r="E209" s="300"/>
      <c r="F209" s="300"/>
      <c r="G209" s="299"/>
      <c r="H209" s="298"/>
      <c r="I209" s="290"/>
    </row>
    <row r="210" spans="1:9" ht="12.75">
      <c r="A210" s="287"/>
      <c r="B210" s="287"/>
      <c r="C210" s="287"/>
      <c r="E210" s="300"/>
      <c r="F210" s="300"/>
      <c r="G210" s="299"/>
      <c r="H210" s="298"/>
      <c r="I210" s="290"/>
    </row>
    <row r="211" spans="1:9" ht="12.75">
      <c r="A211" s="287"/>
      <c r="B211" s="287"/>
      <c r="C211" s="287"/>
      <c r="E211" s="300"/>
      <c r="F211" s="300"/>
      <c r="G211" s="299"/>
      <c r="H211" s="298"/>
      <c r="I211" s="290"/>
    </row>
    <row r="212" spans="1:9" ht="12.75">
      <c r="A212" s="287"/>
      <c r="B212" s="287"/>
      <c r="C212" s="287"/>
      <c r="E212" s="300"/>
      <c r="F212" s="300"/>
      <c r="G212" s="299"/>
      <c r="H212" s="298"/>
      <c r="I212" s="290"/>
    </row>
    <row r="213" spans="1:9" ht="12.75">
      <c r="A213" s="287"/>
      <c r="B213" s="287"/>
      <c r="C213" s="287"/>
      <c r="E213" s="300"/>
      <c r="F213" s="300"/>
      <c r="G213" s="299"/>
      <c r="H213" s="298"/>
      <c r="I213" s="290"/>
    </row>
    <row r="214" spans="1:9" ht="12.75">
      <c r="A214" s="287"/>
      <c r="B214" s="287"/>
      <c r="C214" s="287"/>
      <c r="E214" s="300"/>
      <c r="F214" s="300"/>
      <c r="G214" s="299"/>
      <c r="H214" s="298"/>
      <c r="I214" s="290"/>
    </row>
    <row r="215" spans="1:9" ht="12.75">
      <c r="A215" s="287"/>
      <c r="B215" s="287"/>
      <c r="C215" s="287"/>
      <c r="E215" s="300"/>
      <c r="F215" s="300"/>
      <c r="G215" s="299"/>
      <c r="H215" s="298"/>
      <c r="I215" s="290"/>
    </row>
    <row r="216" spans="1:9" ht="12.75">
      <c r="A216" s="287"/>
      <c r="B216" s="287"/>
      <c r="C216" s="287"/>
      <c r="E216" s="300"/>
      <c r="F216" s="300"/>
      <c r="G216" s="299"/>
      <c r="H216" s="298"/>
      <c r="I216" s="290"/>
    </row>
    <row r="217" spans="1:9" ht="12.75">
      <c r="A217" s="287"/>
      <c r="B217" s="287"/>
      <c r="C217" s="287"/>
      <c r="E217" s="300"/>
      <c r="F217" s="300"/>
      <c r="G217" s="299"/>
      <c r="H217" s="298"/>
      <c r="I217" s="290"/>
    </row>
    <row r="218" spans="1:9" ht="12.75">
      <c r="A218" s="287"/>
      <c r="B218" s="287"/>
      <c r="C218" s="287"/>
      <c r="E218" s="300"/>
      <c r="F218" s="300"/>
      <c r="G218" s="299"/>
      <c r="H218" s="298"/>
      <c r="I218" s="290"/>
    </row>
    <row r="219" spans="1:9" ht="12.75">
      <c r="A219" s="287"/>
      <c r="B219" s="287"/>
      <c r="C219" s="287"/>
      <c r="E219" s="300"/>
      <c r="F219" s="300"/>
      <c r="G219" s="299"/>
      <c r="H219" s="298"/>
      <c r="I219" s="290"/>
    </row>
    <row r="220" spans="1:9" ht="12.75">
      <c r="A220" s="287"/>
      <c r="B220" s="287"/>
      <c r="C220" s="287"/>
      <c r="E220" s="300"/>
      <c r="F220" s="300"/>
      <c r="G220" s="299"/>
      <c r="H220" s="298"/>
      <c r="I220" s="290"/>
    </row>
    <row r="221" spans="1:9" ht="12.75">
      <c r="A221" s="287"/>
      <c r="B221" s="287"/>
      <c r="C221" s="287"/>
      <c r="E221" s="300"/>
      <c r="F221" s="300"/>
      <c r="G221" s="299"/>
      <c r="H221" s="298"/>
      <c r="I221" s="290"/>
    </row>
    <row r="222" spans="1:9" ht="12.75">
      <c r="A222" s="287"/>
      <c r="B222" s="287"/>
      <c r="C222" s="287"/>
      <c r="E222" s="300"/>
      <c r="F222" s="300"/>
      <c r="G222" s="299"/>
      <c r="H222" s="298"/>
      <c r="I222" s="290"/>
    </row>
    <row r="223" spans="1:9" ht="12.75">
      <c r="A223" s="287"/>
      <c r="B223" s="287"/>
      <c r="C223" s="287"/>
      <c r="E223" s="300"/>
      <c r="F223" s="300"/>
      <c r="G223" s="299"/>
      <c r="H223" s="298"/>
      <c r="I223" s="290"/>
    </row>
    <row r="224" spans="1:9" ht="12.75">
      <c r="A224" s="287"/>
      <c r="B224" s="287"/>
      <c r="C224" s="287"/>
      <c r="E224" s="300"/>
      <c r="F224" s="300"/>
      <c r="G224" s="299"/>
      <c r="H224" s="298"/>
      <c r="I224" s="290"/>
    </row>
    <row r="225" spans="1:9" ht="12.75">
      <c r="A225" s="287"/>
      <c r="B225" s="287"/>
      <c r="C225" s="287"/>
      <c r="E225" s="300"/>
      <c r="F225" s="300"/>
      <c r="G225" s="299"/>
      <c r="H225" s="298"/>
      <c r="I225" s="290"/>
    </row>
    <row r="226" spans="1:9" ht="12.75">
      <c r="A226" s="287"/>
      <c r="B226" s="287"/>
      <c r="C226" s="287"/>
      <c r="E226" s="300"/>
      <c r="F226" s="300"/>
      <c r="G226" s="299"/>
      <c r="H226" s="298"/>
      <c r="I226" s="290"/>
    </row>
    <row r="227" spans="1:9" ht="12.75">
      <c r="A227" s="287"/>
      <c r="B227" s="287"/>
      <c r="C227" s="287"/>
      <c r="E227" s="300"/>
      <c r="F227" s="300"/>
      <c r="G227" s="299"/>
      <c r="H227" s="298"/>
      <c r="I227" s="290"/>
    </row>
    <row r="228" spans="1:9" ht="12.75">
      <c r="A228" s="287"/>
      <c r="B228" s="287"/>
      <c r="C228" s="287"/>
      <c r="E228" s="300"/>
      <c r="F228" s="300"/>
      <c r="G228" s="299"/>
      <c r="H228" s="298"/>
      <c r="I228" s="290"/>
    </row>
    <row r="229" spans="1:9" ht="12.75">
      <c r="A229" s="287"/>
      <c r="B229" s="287"/>
      <c r="C229" s="287"/>
      <c r="E229" s="300"/>
      <c r="F229" s="300"/>
      <c r="G229" s="299"/>
      <c r="H229" s="298"/>
      <c r="I229" s="290"/>
    </row>
    <row r="230" spans="1:9" ht="12.75">
      <c r="A230" s="287"/>
      <c r="B230" s="287"/>
      <c r="C230" s="287"/>
      <c r="E230" s="300"/>
      <c r="F230" s="300"/>
      <c r="G230" s="299"/>
      <c r="H230" s="298"/>
      <c r="I230" s="290"/>
    </row>
    <row r="231" spans="1:9" ht="12.75">
      <c r="A231" s="287"/>
      <c r="B231" s="287"/>
      <c r="C231" s="287"/>
      <c r="E231" s="300"/>
      <c r="F231" s="300"/>
      <c r="G231" s="299"/>
      <c r="H231" s="298"/>
      <c r="I231" s="290"/>
    </row>
    <row r="232" spans="1:9" ht="12.75">
      <c r="A232" s="287"/>
      <c r="B232" s="287"/>
      <c r="C232" s="287"/>
      <c r="E232" s="300"/>
      <c r="F232" s="300"/>
      <c r="G232" s="299"/>
      <c r="H232" s="298"/>
      <c r="I232" s="290"/>
    </row>
    <row r="233" spans="1:9" ht="12.75">
      <c r="A233" s="287"/>
      <c r="B233" s="287"/>
      <c r="C233" s="287"/>
      <c r="E233" s="300"/>
      <c r="F233" s="300"/>
      <c r="G233" s="299"/>
      <c r="H233" s="298"/>
      <c r="I233" s="290"/>
    </row>
    <row r="234" spans="1:9" ht="12.75">
      <c r="A234" s="287"/>
      <c r="B234" s="287"/>
      <c r="C234" s="287"/>
      <c r="E234" s="300"/>
      <c r="F234" s="300"/>
      <c r="G234" s="299"/>
      <c r="H234" s="298"/>
      <c r="I234" s="290"/>
    </row>
    <row r="235" spans="1:9" ht="12.75">
      <c r="A235" s="287"/>
      <c r="B235" s="287"/>
      <c r="C235" s="287"/>
      <c r="E235" s="300"/>
      <c r="F235" s="300"/>
      <c r="G235" s="299"/>
      <c r="H235" s="298"/>
      <c r="I235" s="290"/>
    </row>
    <row r="236" spans="1:9" ht="12.75">
      <c r="A236" s="287"/>
      <c r="B236" s="287"/>
      <c r="C236" s="287"/>
      <c r="E236" s="300"/>
      <c r="F236" s="300"/>
      <c r="G236" s="299"/>
      <c r="H236" s="298"/>
      <c r="I236" s="290"/>
    </row>
    <row r="237" spans="1:9" ht="12.75">
      <c r="A237" s="287"/>
      <c r="B237" s="287"/>
      <c r="C237" s="287"/>
      <c r="E237" s="300"/>
      <c r="F237" s="300"/>
      <c r="G237" s="299"/>
      <c r="H237" s="298"/>
      <c r="I237" s="290"/>
    </row>
    <row r="238" spans="1:9" ht="12.75">
      <c r="A238" s="287"/>
      <c r="B238" s="287"/>
      <c r="C238" s="287"/>
      <c r="E238" s="300"/>
      <c r="F238" s="300"/>
      <c r="G238" s="299"/>
      <c r="H238" s="298"/>
      <c r="I238" s="290"/>
    </row>
    <row r="239" spans="1:9" ht="12.75">
      <c r="A239" s="287"/>
      <c r="B239" s="287"/>
      <c r="C239" s="287"/>
      <c r="E239" s="300"/>
      <c r="F239" s="300"/>
      <c r="G239" s="299"/>
      <c r="H239" s="298"/>
      <c r="I239" s="290"/>
    </row>
    <row r="240" spans="1:9" ht="12.75">
      <c r="A240" s="287"/>
      <c r="B240" s="287"/>
      <c r="C240" s="287"/>
      <c r="E240" s="300"/>
      <c r="F240" s="300"/>
      <c r="G240" s="299"/>
      <c r="H240" s="298"/>
      <c r="I240" s="290"/>
    </row>
    <row r="241" spans="1:9" ht="12.75">
      <c r="A241" s="287"/>
      <c r="B241" s="287"/>
      <c r="C241" s="287"/>
      <c r="E241" s="300"/>
      <c r="F241" s="300"/>
      <c r="G241" s="299"/>
      <c r="H241" s="298"/>
      <c r="I241" s="290"/>
    </row>
    <row r="242" spans="1:9" ht="12.75">
      <c r="A242" s="287"/>
      <c r="B242" s="287"/>
      <c r="C242" s="287"/>
      <c r="E242" s="300"/>
      <c r="F242" s="300"/>
      <c r="G242" s="299"/>
      <c r="H242" s="298"/>
      <c r="I242" s="290"/>
    </row>
    <row r="243" spans="1:9" ht="12.75">
      <c r="A243" s="287"/>
      <c r="B243" s="287"/>
      <c r="C243" s="287"/>
      <c r="E243" s="300"/>
      <c r="F243" s="300"/>
      <c r="G243" s="299"/>
      <c r="H243" s="298"/>
      <c r="I243" s="290"/>
    </row>
    <row r="244" spans="1:9" ht="12.75">
      <c r="A244" s="287"/>
      <c r="B244" s="287"/>
      <c r="C244" s="287"/>
      <c r="E244" s="300"/>
      <c r="F244" s="300"/>
      <c r="G244" s="299"/>
      <c r="H244" s="298"/>
      <c r="I244" s="290"/>
    </row>
    <row r="245" spans="1:9" ht="12.75">
      <c r="A245" s="287"/>
      <c r="B245" s="287"/>
      <c r="C245" s="287"/>
      <c r="E245" s="300"/>
      <c r="F245" s="300"/>
      <c r="G245" s="299"/>
      <c r="H245" s="298"/>
      <c r="I245" s="290"/>
    </row>
    <row r="246" spans="1:9" ht="12.75">
      <c r="A246" s="287"/>
      <c r="B246" s="287"/>
      <c r="C246" s="287"/>
      <c r="E246" s="300"/>
      <c r="F246" s="300"/>
      <c r="G246" s="299"/>
      <c r="H246" s="298"/>
      <c r="I246" s="290"/>
    </row>
    <row r="247" spans="1:9" ht="12.75">
      <c r="A247" s="287"/>
      <c r="B247" s="287"/>
      <c r="C247" s="287"/>
      <c r="E247" s="300"/>
      <c r="F247" s="300"/>
      <c r="G247" s="299"/>
      <c r="H247" s="298"/>
      <c r="I247" s="290"/>
    </row>
    <row r="248" spans="1:9" ht="12.75">
      <c r="A248" s="287"/>
      <c r="B248" s="287"/>
      <c r="C248" s="287"/>
      <c r="E248" s="300"/>
      <c r="F248" s="300"/>
      <c r="G248" s="299"/>
      <c r="H248" s="298"/>
      <c r="I248" s="290"/>
    </row>
    <row r="249" spans="1:9" ht="12.75">
      <c r="A249" s="287"/>
      <c r="B249" s="287"/>
      <c r="C249" s="287"/>
      <c r="E249" s="300"/>
      <c r="F249" s="300"/>
      <c r="G249" s="299"/>
      <c r="H249" s="298"/>
      <c r="I249" s="290"/>
    </row>
    <row r="250" spans="1:9" ht="12.75">
      <c r="A250" s="287"/>
      <c r="B250" s="287"/>
      <c r="C250" s="287"/>
      <c r="E250" s="300"/>
      <c r="F250" s="300"/>
      <c r="G250" s="299"/>
      <c r="H250" s="298"/>
      <c r="I250" s="290"/>
    </row>
    <row r="251" spans="1:9" ht="12.75">
      <c r="A251" s="287"/>
      <c r="B251" s="287"/>
      <c r="C251" s="287"/>
      <c r="E251" s="300"/>
      <c r="F251" s="300"/>
      <c r="G251" s="299"/>
      <c r="H251" s="298"/>
      <c r="I251" s="290"/>
    </row>
    <row r="252" spans="1:9" ht="12.75">
      <c r="A252" s="287"/>
      <c r="B252" s="287"/>
      <c r="C252" s="287"/>
      <c r="E252" s="300"/>
      <c r="F252" s="300"/>
      <c r="G252" s="299"/>
      <c r="H252" s="298"/>
      <c r="I252" s="290"/>
    </row>
    <row r="253" spans="1:9" ht="12.75">
      <c r="A253" s="287"/>
      <c r="B253" s="287"/>
      <c r="C253" s="287"/>
      <c r="E253" s="300"/>
      <c r="F253" s="300"/>
      <c r="G253" s="299"/>
      <c r="H253" s="298"/>
      <c r="I253" s="290"/>
    </row>
    <row r="254" spans="1:9" ht="12.75">
      <c r="A254" s="287"/>
      <c r="B254" s="287"/>
      <c r="C254" s="287"/>
      <c r="E254" s="300"/>
      <c r="F254" s="300"/>
      <c r="G254" s="299"/>
      <c r="H254" s="298"/>
      <c r="I254" s="290"/>
    </row>
    <row r="255" spans="1:9" ht="12.75">
      <c r="A255" s="287"/>
      <c r="B255" s="287"/>
      <c r="C255" s="287"/>
      <c r="E255" s="300"/>
      <c r="F255" s="300"/>
      <c r="G255" s="299"/>
      <c r="H255" s="298"/>
      <c r="I255" s="290"/>
    </row>
    <row r="256" spans="1:9" ht="12.75">
      <c r="A256" s="287"/>
      <c r="B256" s="287"/>
      <c r="C256" s="287"/>
      <c r="E256" s="300"/>
      <c r="F256" s="300"/>
      <c r="G256" s="299"/>
      <c r="H256" s="298"/>
      <c r="I256" s="290"/>
    </row>
    <row r="257" spans="1:9" ht="12.75">
      <c r="A257" s="287"/>
      <c r="B257" s="287"/>
      <c r="C257" s="287"/>
      <c r="E257" s="300"/>
      <c r="F257" s="300"/>
      <c r="G257" s="299"/>
      <c r="H257" s="298"/>
      <c r="I257" s="290"/>
    </row>
    <row r="258" spans="1:9" ht="12.75">
      <c r="A258" s="287"/>
      <c r="B258" s="287"/>
      <c r="C258" s="287"/>
      <c r="E258" s="300"/>
      <c r="F258" s="300"/>
      <c r="G258" s="299"/>
      <c r="H258" s="298"/>
      <c r="I258" s="290"/>
    </row>
    <row r="259" spans="1:9" ht="12.75">
      <c r="A259" s="287"/>
      <c r="B259" s="287"/>
      <c r="C259" s="287"/>
      <c r="E259" s="300"/>
      <c r="F259" s="300"/>
      <c r="G259" s="299"/>
      <c r="H259" s="298"/>
      <c r="I259" s="290"/>
    </row>
    <row r="260" spans="1:9" ht="12.75">
      <c r="A260" s="287"/>
      <c r="B260" s="287"/>
      <c r="C260" s="287"/>
      <c r="E260" s="300"/>
      <c r="F260" s="300"/>
      <c r="G260" s="299"/>
      <c r="H260" s="298"/>
      <c r="I260" s="290"/>
    </row>
    <row r="261" spans="1:9" ht="12.75">
      <c r="A261" s="287"/>
      <c r="B261" s="287"/>
      <c r="C261" s="287"/>
      <c r="E261" s="300"/>
      <c r="F261" s="300"/>
      <c r="G261" s="299"/>
      <c r="H261" s="298"/>
      <c r="I261" s="290"/>
    </row>
    <row r="262" spans="1:9" ht="12.75">
      <c r="A262" s="287"/>
      <c r="B262" s="287"/>
      <c r="C262" s="287"/>
      <c r="E262" s="300"/>
      <c r="F262" s="300"/>
      <c r="G262" s="299"/>
      <c r="H262" s="298"/>
      <c r="I262" s="290"/>
    </row>
    <row r="263" spans="1:9" ht="12.75">
      <c r="A263" s="287"/>
      <c r="B263" s="287"/>
      <c r="C263" s="287"/>
      <c r="E263" s="300"/>
      <c r="F263" s="300"/>
      <c r="G263" s="299"/>
      <c r="H263" s="298"/>
      <c r="I263" s="290"/>
    </row>
    <row r="264" spans="1:9" ht="12.75">
      <c r="A264" s="287"/>
      <c r="B264" s="287"/>
      <c r="C264" s="287"/>
      <c r="E264" s="300"/>
      <c r="F264" s="300"/>
      <c r="G264" s="299"/>
      <c r="H264" s="298"/>
      <c r="I264" s="290"/>
    </row>
    <row r="265" spans="1:9" ht="12.75">
      <c r="A265" s="287"/>
      <c r="B265" s="287"/>
      <c r="C265" s="287"/>
      <c r="E265" s="300"/>
      <c r="F265" s="300"/>
      <c r="G265" s="299"/>
      <c r="H265" s="298"/>
      <c r="I265" s="290"/>
    </row>
    <row r="266" spans="1:9" ht="12.75">
      <c r="A266" s="287"/>
      <c r="B266" s="287"/>
      <c r="C266" s="287"/>
      <c r="E266" s="300"/>
      <c r="F266" s="300"/>
      <c r="G266" s="299"/>
      <c r="H266" s="298"/>
      <c r="I266" s="290"/>
    </row>
    <row r="267" spans="1:9" ht="12.75">
      <c r="A267" s="287"/>
      <c r="B267" s="287"/>
      <c r="C267" s="287"/>
      <c r="E267" s="300"/>
      <c r="F267" s="300"/>
      <c r="G267" s="299"/>
      <c r="H267" s="298"/>
      <c r="I267" s="290"/>
    </row>
    <row r="268" spans="1:9" ht="12.75">
      <c r="A268" s="287"/>
      <c r="B268" s="287"/>
      <c r="C268" s="287"/>
      <c r="E268" s="300"/>
      <c r="F268" s="300"/>
      <c r="G268" s="299"/>
      <c r="H268" s="298"/>
      <c r="I268" s="290"/>
    </row>
    <row r="269" spans="1:9" ht="12.75">
      <c r="A269" s="287"/>
      <c r="B269" s="287"/>
      <c r="C269" s="287"/>
      <c r="E269" s="300"/>
      <c r="F269" s="300"/>
      <c r="G269" s="299"/>
      <c r="H269" s="298"/>
      <c r="I269" s="290"/>
    </row>
    <row r="270" spans="1:9" ht="12.75">
      <c r="A270" s="287"/>
      <c r="B270" s="287"/>
      <c r="C270" s="287"/>
      <c r="E270" s="300"/>
      <c r="F270" s="300"/>
      <c r="G270" s="299"/>
      <c r="H270" s="298"/>
      <c r="I270" s="290"/>
    </row>
    <row r="271" spans="1:9" ht="12.75">
      <c r="A271" s="287"/>
      <c r="B271" s="287"/>
      <c r="C271" s="287"/>
      <c r="E271" s="300"/>
      <c r="F271" s="300"/>
      <c r="G271" s="299"/>
      <c r="H271" s="298"/>
      <c r="I271" s="290"/>
    </row>
    <row r="272" spans="1:9" ht="12.75">
      <c r="A272" s="287"/>
      <c r="B272" s="287"/>
      <c r="C272" s="287"/>
      <c r="E272" s="300"/>
      <c r="F272" s="300"/>
      <c r="G272" s="299"/>
      <c r="H272" s="298"/>
      <c r="I272" s="290"/>
    </row>
    <row r="273" spans="1:9" ht="12.75">
      <c r="A273" s="287"/>
      <c r="B273" s="287"/>
      <c r="C273" s="287"/>
      <c r="E273" s="300"/>
      <c r="F273" s="300"/>
      <c r="G273" s="299"/>
      <c r="H273" s="298"/>
      <c r="I273" s="290"/>
    </row>
    <row r="274" spans="1:9" ht="12.75">
      <c r="A274" s="287"/>
      <c r="B274" s="287"/>
      <c r="C274" s="287"/>
      <c r="E274" s="300"/>
      <c r="F274" s="300"/>
      <c r="G274" s="299"/>
      <c r="H274" s="298"/>
      <c r="I274" s="290"/>
    </row>
    <row r="275" spans="1:9" ht="12.75">
      <c r="A275" s="287"/>
      <c r="B275" s="287"/>
      <c r="C275" s="287"/>
      <c r="E275" s="300"/>
      <c r="F275" s="300"/>
      <c r="G275" s="299"/>
      <c r="H275" s="298"/>
      <c r="I275" s="290"/>
    </row>
    <row r="276" spans="1:9" ht="12.75">
      <c r="A276" s="287"/>
      <c r="B276" s="287"/>
      <c r="C276" s="287"/>
      <c r="E276" s="300"/>
      <c r="F276" s="300"/>
      <c r="G276" s="299"/>
      <c r="H276" s="298"/>
      <c r="I276" s="290"/>
    </row>
    <row r="277" spans="1:9" ht="12.75">
      <c r="A277" s="287"/>
      <c r="B277" s="287"/>
      <c r="C277" s="287"/>
      <c r="E277" s="300"/>
      <c r="F277" s="300"/>
      <c r="G277" s="299"/>
      <c r="H277" s="298"/>
      <c r="I277" s="290"/>
    </row>
    <row r="278" spans="1:9" ht="12.75">
      <c r="A278" s="287"/>
      <c r="B278" s="287"/>
      <c r="C278" s="287"/>
      <c r="E278" s="300"/>
      <c r="F278" s="300"/>
      <c r="G278" s="299"/>
      <c r="H278" s="298"/>
      <c r="I278" s="290"/>
    </row>
    <row r="279" spans="1:9" ht="12.75">
      <c r="A279" s="287"/>
      <c r="B279" s="287"/>
      <c r="C279" s="287"/>
      <c r="E279" s="300"/>
      <c r="F279" s="300"/>
      <c r="G279" s="299"/>
      <c r="H279" s="298"/>
      <c r="I279" s="290"/>
    </row>
    <row r="280" spans="1:9" ht="12.75">
      <c r="A280" s="287"/>
      <c r="B280" s="287"/>
      <c r="C280" s="287"/>
      <c r="E280" s="300"/>
      <c r="F280" s="300"/>
      <c r="G280" s="299"/>
      <c r="H280" s="298"/>
      <c r="I280" s="290"/>
    </row>
    <row r="281" spans="1:9" ht="12.75">
      <c r="A281" s="287"/>
      <c r="B281" s="287"/>
      <c r="C281" s="287"/>
      <c r="E281" s="300"/>
      <c r="F281" s="300"/>
      <c r="G281" s="299"/>
      <c r="H281" s="298"/>
      <c r="I281" s="290"/>
    </row>
    <row r="282" spans="1:9" ht="12.75">
      <c r="A282" s="287"/>
      <c r="B282" s="287"/>
      <c r="C282" s="287"/>
      <c r="E282" s="300"/>
      <c r="F282" s="300"/>
      <c r="G282" s="299"/>
      <c r="H282" s="298"/>
      <c r="I282" s="290"/>
    </row>
    <row r="283" spans="1:9" ht="12.75">
      <c r="A283" s="287"/>
      <c r="B283" s="287"/>
      <c r="C283" s="287"/>
      <c r="E283" s="300"/>
      <c r="F283" s="300"/>
      <c r="G283" s="299"/>
      <c r="H283" s="298"/>
      <c r="I283" s="290"/>
    </row>
    <row r="284" spans="1:9" ht="12.75">
      <c r="A284" s="287"/>
      <c r="B284" s="287"/>
      <c r="C284" s="287"/>
      <c r="E284" s="300"/>
      <c r="F284" s="300"/>
      <c r="G284" s="299"/>
      <c r="H284" s="298"/>
      <c r="I284" s="290"/>
    </row>
    <row r="285" spans="1:9" ht="12.75">
      <c r="A285" s="287"/>
      <c r="B285" s="287"/>
      <c r="C285" s="287"/>
      <c r="E285" s="300"/>
      <c r="F285" s="300"/>
      <c r="G285" s="299"/>
      <c r="H285" s="298"/>
      <c r="I285" s="290"/>
    </row>
    <row r="286" spans="1:9" ht="12.75">
      <c r="A286" s="287"/>
      <c r="B286" s="287"/>
      <c r="C286" s="287"/>
      <c r="E286" s="300"/>
      <c r="F286" s="300"/>
      <c r="G286" s="299"/>
      <c r="H286" s="298"/>
      <c r="I286" s="290"/>
    </row>
    <row r="287" spans="1:9" ht="12.75">
      <c r="A287" s="287"/>
      <c r="B287" s="287"/>
      <c r="C287" s="287"/>
      <c r="E287" s="300"/>
      <c r="F287" s="300"/>
      <c r="G287" s="299"/>
      <c r="H287" s="298"/>
      <c r="I287" s="290"/>
    </row>
    <row r="288" spans="1:9" ht="12.75">
      <c r="A288" s="287"/>
      <c r="B288" s="287"/>
      <c r="C288" s="287"/>
      <c r="E288" s="300"/>
      <c r="F288" s="300"/>
      <c r="G288" s="299"/>
      <c r="H288" s="298"/>
      <c r="I288" s="290"/>
    </row>
    <row r="289" spans="1:9" ht="12.75">
      <c r="A289" s="287"/>
      <c r="B289" s="287"/>
      <c r="C289" s="287"/>
      <c r="E289" s="300"/>
      <c r="F289" s="300"/>
      <c r="G289" s="299"/>
      <c r="H289" s="298"/>
      <c r="I289" s="290"/>
    </row>
    <row r="290" spans="1:9" ht="12.75">
      <c r="A290" s="287"/>
      <c r="B290" s="287"/>
      <c r="C290" s="287"/>
      <c r="E290" s="300"/>
      <c r="F290" s="300"/>
      <c r="G290" s="299"/>
      <c r="H290" s="298"/>
      <c r="I290" s="290"/>
    </row>
    <row r="291" spans="1:9" ht="12.75">
      <c r="A291" s="287"/>
      <c r="B291" s="287"/>
      <c r="C291" s="287"/>
      <c r="E291" s="300"/>
      <c r="F291" s="300"/>
      <c r="G291" s="299"/>
      <c r="H291" s="298"/>
      <c r="I291" s="290"/>
    </row>
    <row r="292" spans="1:9" ht="12.75">
      <c r="A292" s="287"/>
      <c r="B292" s="287"/>
      <c r="C292" s="287"/>
      <c r="E292" s="300"/>
      <c r="F292" s="300"/>
      <c r="G292" s="299"/>
      <c r="H292" s="298"/>
      <c r="I292" s="290"/>
    </row>
    <row r="293" spans="1:9" ht="12.75">
      <c r="A293" s="287"/>
      <c r="B293" s="287"/>
      <c r="C293" s="287"/>
      <c r="E293" s="300"/>
      <c r="F293" s="300"/>
      <c r="G293" s="299"/>
      <c r="H293" s="298"/>
      <c r="I293" s="290"/>
    </row>
    <row r="294" spans="1:9" ht="12.75">
      <c r="A294" s="287"/>
      <c r="B294" s="287"/>
      <c r="C294" s="287"/>
      <c r="E294" s="300"/>
      <c r="F294" s="300"/>
      <c r="G294" s="299"/>
      <c r="H294" s="298"/>
      <c r="I294" s="290"/>
    </row>
    <row r="295" spans="1:9" ht="12.75">
      <c r="A295" s="287"/>
      <c r="B295" s="287"/>
      <c r="C295" s="287"/>
      <c r="E295" s="300"/>
      <c r="F295" s="300"/>
      <c r="G295" s="299"/>
      <c r="H295" s="298"/>
      <c r="I295" s="290"/>
    </row>
    <row r="296" spans="1:9" ht="12.75">
      <c r="A296" s="287"/>
      <c r="B296" s="287"/>
      <c r="C296" s="287"/>
      <c r="E296" s="300"/>
      <c r="F296" s="300"/>
      <c r="G296" s="299"/>
      <c r="H296" s="298"/>
      <c r="I296" s="290"/>
    </row>
    <row r="297" spans="1:9" ht="12.75">
      <c r="A297" s="287"/>
      <c r="B297" s="287"/>
      <c r="C297" s="287"/>
      <c r="E297" s="300"/>
      <c r="F297" s="300"/>
      <c r="G297" s="299"/>
      <c r="H297" s="298"/>
      <c r="I297" s="290"/>
    </row>
    <row r="298" spans="1:9" ht="12.75">
      <c r="A298" s="287"/>
      <c r="B298" s="287"/>
      <c r="C298" s="287"/>
      <c r="E298" s="300"/>
      <c r="F298" s="300"/>
      <c r="G298" s="299"/>
      <c r="H298" s="298"/>
      <c r="I298" s="290"/>
    </row>
    <row r="299" spans="1:9" ht="12.75">
      <c r="A299" s="287"/>
      <c r="B299" s="287"/>
      <c r="C299" s="287"/>
      <c r="E299" s="300"/>
      <c r="F299" s="300"/>
      <c r="G299" s="299"/>
      <c r="H299" s="298"/>
      <c r="I299" s="290"/>
    </row>
    <row r="300" spans="1:9" ht="12.75">
      <c r="A300" s="287"/>
      <c r="B300" s="287"/>
      <c r="C300" s="287"/>
      <c r="E300" s="300"/>
      <c r="F300" s="300"/>
      <c r="G300" s="299"/>
      <c r="H300" s="298"/>
      <c r="I300" s="290"/>
    </row>
    <row r="301" spans="1:9" ht="12.75">
      <c r="A301" s="287"/>
      <c r="B301" s="287"/>
      <c r="C301" s="287"/>
      <c r="E301" s="300"/>
      <c r="F301" s="300"/>
      <c r="G301" s="299"/>
      <c r="H301" s="298"/>
      <c r="I301" s="290"/>
    </row>
    <row r="302" spans="1:9" ht="12.75">
      <c r="A302" s="287"/>
      <c r="B302" s="287"/>
      <c r="C302" s="287"/>
      <c r="E302" s="300"/>
      <c r="F302" s="300"/>
      <c r="G302" s="299"/>
      <c r="H302" s="298"/>
      <c r="I302" s="290"/>
    </row>
    <row r="303" spans="1:9" ht="12.75">
      <c r="A303" s="287"/>
      <c r="B303" s="287"/>
      <c r="C303" s="287"/>
      <c r="E303" s="300"/>
      <c r="F303" s="300"/>
      <c r="G303" s="299"/>
      <c r="H303" s="298"/>
      <c r="I303" s="290"/>
    </row>
    <row r="304" spans="1:9" ht="12.75">
      <c r="A304" s="287"/>
      <c r="B304" s="287"/>
      <c r="C304" s="287"/>
      <c r="E304" s="300"/>
      <c r="F304" s="300"/>
      <c r="G304" s="299"/>
      <c r="H304" s="298"/>
      <c r="I304" s="290"/>
    </row>
    <row r="305" spans="1:9" ht="12.75">
      <c r="A305" s="287"/>
      <c r="B305" s="287"/>
      <c r="C305" s="287"/>
      <c r="E305" s="300"/>
      <c r="F305" s="300"/>
      <c r="G305" s="299"/>
      <c r="H305" s="298"/>
      <c r="I305" s="290"/>
    </row>
    <row r="306" spans="1:9" ht="12.75">
      <c r="A306" s="287"/>
      <c r="B306" s="287"/>
      <c r="C306" s="287"/>
      <c r="E306" s="300"/>
      <c r="F306" s="300"/>
      <c r="G306" s="299"/>
      <c r="H306" s="298"/>
      <c r="I306" s="290"/>
    </row>
    <row r="307" spans="1:9" ht="12.75">
      <c r="A307" s="287"/>
      <c r="B307" s="287"/>
      <c r="C307" s="287"/>
      <c r="E307" s="300"/>
      <c r="F307" s="300"/>
      <c r="G307" s="299"/>
      <c r="H307" s="298"/>
      <c r="I307" s="290"/>
    </row>
    <row r="308" spans="1:9" ht="12.75">
      <c r="A308" s="287"/>
      <c r="B308" s="287"/>
      <c r="C308" s="287"/>
      <c r="E308" s="300"/>
      <c r="F308" s="300"/>
      <c r="G308" s="299"/>
      <c r="H308" s="298"/>
      <c r="I308" s="290"/>
    </row>
    <row r="309" spans="1:9" ht="12.75">
      <c r="A309" s="287"/>
      <c r="B309" s="287"/>
      <c r="C309" s="287"/>
      <c r="E309" s="300"/>
      <c r="F309" s="300"/>
      <c r="G309" s="299"/>
      <c r="H309" s="298"/>
      <c r="I309" s="290"/>
    </row>
    <row r="310" spans="1:9" ht="12.75">
      <c r="A310" s="287"/>
      <c r="B310" s="287"/>
      <c r="C310" s="287"/>
      <c r="E310" s="300"/>
      <c r="F310" s="300"/>
      <c r="G310" s="299"/>
      <c r="H310" s="298"/>
      <c r="I310" s="290"/>
    </row>
    <row r="311" spans="1:9" ht="12.75">
      <c r="A311" s="287"/>
      <c r="B311" s="287"/>
      <c r="C311" s="287"/>
      <c r="E311" s="300"/>
      <c r="F311" s="300"/>
      <c r="G311" s="299"/>
      <c r="H311" s="298"/>
      <c r="I311" s="290"/>
    </row>
    <row r="312" spans="1:9" ht="12.75">
      <c r="A312" s="287"/>
      <c r="B312" s="287"/>
      <c r="C312" s="287"/>
      <c r="E312" s="300"/>
      <c r="F312" s="300"/>
      <c r="G312" s="299"/>
      <c r="H312" s="298"/>
      <c r="I312" s="290"/>
    </row>
    <row r="313" spans="1:9" ht="12.75">
      <c r="A313" s="287"/>
      <c r="B313" s="287"/>
      <c r="C313" s="287"/>
      <c r="E313" s="300"/>
      <c r="F313" s="300"/>
      <c r="G313" s="299"/>
      <c r="H313" s="298"/>
      <c r="I313" s="290"/>
    </row>
    <row r="314" spans="1:9" ht="12.75">
      <c r="A314" s="287"/>
      <c r="B314" s="287"/>
      <c r="C314" s="287"/>
      <c r="E314" s="300"/>
      <c r="F314" s="300"/>
      <c r="G314" s="299"/>
      <c r="H314" s="298"/>
      <c r="I314" s="290"/>
    </row>
    <row r="315" spans="1:9" ht="12.75">
      <c r="A315" s="287"/>
      <c r="B315" s="287"/>
      <c r="C315" s="287"/>
      <c r="E315" s="300"/>
      <c r="F315" s="300"/>
      <c r="G315" s="299"/>
      <c r="H315" s="298"/>
      <c r="I315" s="290"/>
    </row>
    <row r="316" spans="1:9" ht="12.75">
      <c r="A316" s="287"/>
      <c r="B316" s="287"/>
      <c r="C316" s="287"/>
      <c r="E316" s="300"/>
      <c r="F316" s="300"/>
      <c r="G316" s="299"/>
      <c r="H316" s="298"/>
      <c r="I316" s="290"/>
    </row>
    <row r="317" spans="1:9" ht="12.75">
      <c r="A317" s="287"/>
      <c r="B317" s="287"/>
      <c r="C317" s="287"/>
      <c r="E317" s="300"/>
      <c r="F317" s="300"/>
      <c r="G317" s="299"/>
      <c r="H317" s="298"/>
      <c r="I317" s="290"/>
    </row>
    <row r="318" spans="1:9" ht="12.75">
      <c r="A318" s="287"/>
      <c r="B318" s="287"/>
      <c r="C318" s="287"/>
      <c r="E318" s="300"/>
      <c r="F318" s="300"/>
      <c r="G318" s="299"/>
      <c r="H318" s="298"/>
      <c r="I318" s="290"/>
    </row>
    <row r="319" spans="1:9" ht="12.75">
      <c r="A319" s="287"/>
      <c r="B319" s="287"/>
      <c r="C319" s="287"/>
      <c r="E319" s="300"/>
      <c r="F319" s="300"/>
      <c r="G319" s="299"/>
      <c r="H319" s="298"/>
      <c r="I319" s="290"/>
    </row>
    <row r="320" spans="1:9" ht="12.75">
      <c r="A320" s="287"/>
      <c r="B320" s="287"/>
      <c r="C320" s="287"/>
      <c r="E320" s="300"/>
      <c r="F320" s="300"/>
      <c r="G320" s="299"/>
      <c r="H320" s="298"/>
      <c r="I320" s="290"/>
    </row>
    <row r="321" spans="1:9" ht="12.75">
      <c r="A321" s="287"/>
      <c r="B321" s="287"/>
      <c r="C321" s="287"/>
      <c r="E321" s="300"/>
      <c r="F321" s="300"/>
      <c r="G321" s="299"/>
      <c r="H321" s="298"/>
      <c r="I321" s="290"/>
    </row>
    <row r="322" spans="1:9" ht="12.75">
      <c r="A322" s="287"/>
      <c r="B322" s="287"/>
      <c r="C322" s="287"/>
      <c r="E322" s="300"/>
      <c r="F322" s="300"/>
      <c r="G322" s="299"/>
      <c r="H322" s="298"/>
      <c r="I322" s="290"/>
    </row>
    <row r="323" spans="1:9" ht="12.75">
      <c r="A323" s="287"/>
      <c r="B323" s="287"/>
      <c r="C323" s="287"/>
      <c r="E323" s="300"/>
      <c r="F323" s="300"/>
      <c r="G323" s="299"/>
      <c r="H323" s="298"/>
      <c r="I323" s="290"/>
    </row>
    <row r="324" spans="1:9" ht="12.75">
      <c r="A324" s="287"/>
      <c r="B324" s="287"/>
      <c r="C324" s="287"/>
      <c r="E324" s="300"/>
      <c r="F324" s="300"/>
      <c r="G324" s="299"/>
      <c r="H324" s="298"/>
      <c r="I324" s="290"/>
    </row>
    <row r="325" spans="1:9" ht="12.75">
      <c r="A325" s="287"/>
      <c r="B325" s="287"/>
      <c r="C325" s="287"/>
      <c r="E325" s="300"/>
      <c r="F325" s="300"/>
      <c r="G325" s="299"/>
      <c r="H325" s="298"/>
      <c r="I325" s="290"/>
    </row>
    <row r="326" spans="1:9" ht="12.75">
      <c r="A326" s="287"/>
      <c r="B326" s="287"/>
      <c r="C326" s="287"/>
      <c r="E326" s="300"/>
      <c r="F326" s="300"/>
      <c r="G326" s="299"/>
      <c r="H326" s="298"/>
      <c r="I326" s="290"/>
    </row>
    <row r="327" spans="1:9" ht="12.75">
      <c r="A327" s="287"/>
      <c r="B327" s="287"/>
      <c r="C327" s="287"/>
      <c r="E327" s="300"/>
      <c r="F327" s="300"/>
      <c r="G327" s="299"/>
      <c r="H327" s="298"/>
      <c r="I327" s="290"/>
    </row>
    <row r="328" spans="1:9" ht="12.75">
      <c r="A328" s="287"/>
      <c r="B328" s="287"/>
      <c r="C328" s="287"/>
      <c r="E328" s="300"/>
      <c r="F328" s="300"/>
      <c r="G328" s="299"/>
      <c r="H328" s="298"/>
      <c r="I328" s="290"/>
    </row>
    <row r="329" spans="1:9" ht="12.75">
      <c r="A329" s="287"/>
      <c r="B329" s="287"/>
      <c r="C329" s="287"/>
      <c r="E329" s="300"/>
      <c r="F329" s="300"/>
      <c r="G329" s="299"/>
      <c r="H329" s="298"/>
      <c r="I329" s="290"/>
    </row>
    <row r="330" spans="1:9" ht="12.75">
      <c r="A330" s="287"/>
      <c r="B330" s="287"/>
      <c r="C330" s="287"/>
      <c r="E330" s="300"/>
      <c r="F330" s="300"/>
      <c r="G330" s="299"/>
      <c r="H330" s="298"/>
      <c r="I330" s="290"/>
    </row>
    <row r="331" spans="1:9" ht="12.75">
      <c r="A331" s="287"/>
      <c r="B331" s="287"/>
      <c r="C331" s="287"/>
      <c r="E331" s="300"/>
      <c r="F331" s="300"/>
      <c r="G331" s="299"/>
      <c r="H331" s="298"/>
      <c r="I331" s="290"/>
    </row>
    <row r="332" spans="1:9" ht="12.75">
      <c r="A332" s="287"/>
      <c r="B332" s="287"/>
      <c r="C332" s="287"/>
      <c r="E332" s="300"/>
      <c r="F332" s="300"/>
      <c r="G332" s="299"/>
      <c r="H332" s="298"/>
      <c r="I332" s="290"/>
    </row>
    <row r="333" spans="1:9" ht="12.75">
      <c r="A333" s="287"/>
      <c r="B333" s="287"/>
      <c r="C333" s="287"/>
      <c r="E333" s="300"/>
      <c r="F333" s="300"/>
      <c r="G333" s="299"/>
      <c r="H333" s="298"/>
      <c r="I333" s="290"/>
    </row>
    <row r="334" spans="1:9" ht="12.75">
      <c r="A334" s="287"/>
      <c r="B334" s="287"/>
      <c r="C334" s="287"/>
      <c r="E334" s="300"/>
      <c r="F334" s="300"/>
      <c r="G334" s="299"/>
      <c r="H334" s="298"/>
      <c r="I334" s="290"/>
    </row>
    <row r="335" spans="1:9" ht="12.75">
      <c r="A335" s="287"/>
      <c r="B335" s="287"/>
      <c r="C335" s="287"/>
      <c r="E335" s="300"/>
      <c r="F335" s="300"/>
      <c r="G335" s="299"/>
      <c r="H335" s="298"/>
      <c r="I335" s="290"/>
    </row>
    <row r="336" spans="1:9" ht="12.75">
      <c r="A336" s="287"/>
      <c r="B336" s="287"/>
      <c r="C336" s="287"/>
      <c r="E336" s="300"/>
      <c r="F336" s="300"/>
      <c r="G336" s="299"/>
      <c r="H336" s="298"/>
      <c r="I336" s="290"/>
    </row>
    <row r="337" spans="1:9" ht="12.75">
      <c r="A337" s="287"/>
      <c r="B337" s="287"/>
      <c r="C337" s="287"/>
      <c r="E337" s="300"/>
      <c r="F337" s="300"/>
      <c r="G337" s="299"/>
      <c r="H337" s="298"/>
      <c r="I337" s="290"/>
    </row>
    <row r="338" spans="1:9" ht="12.75">
      <c r="A338" s="287"/>
      <c r="B338" s="287"/>
      <c r="C338" s="287"/>
      <c r="E338" s="300"/>
      <c r="F338" s="300"/>
      <c r="G338" s="299"/>
      <c r="H338" s="298"/>
      <c r="I338" s="290"/>
    </row>
    <row r="339" spans="1:9" ht="12.75">
      <c r="A339" s="287"/>
      <c r="B339" s="287"/>
      <c r="C339" s="287"/>
      <c r="E339" s="300"/>
      <c r="F339" s="300"/>
      <c r="G339" s="299"/>
      <c r="H339" s="298"/>
      <c r="I339" s="290"/>
    </row>
    <row r="340" spans="1:9" ht="12.75">
      <c r="A340" s="287"/>
      <c r="B340" s="287"/>
      <c r="C340" s="287"/>
      <c r="E340" s="300"/>
      <c r="F340" s="300"/>
      <c r="G340" s="299"/>
      <c r="H340" s="298"/>
      <c r="I340" s="290"/>
    </row>
    <row r="341" spans="1:9" ht="12.75">
      <c r="A341" s="287"/>
      <c r="B341" s="287"/>
      <c r="C341" s="287"/>
      <c r="E341" s="300"/>
      <c r="F341" s="300"/>
      <c r="G341" s="299"/>
      <c r="H341" s="298"/>
      <c r="I341" s="290"/>
    </row>
    <row r="342" spans="1:9" ht="12.75">
      <c r="A342" s="287"/>
      <c r="B342" s="287"/>
      <c r="C342" s="287"/>
      <c r="E342" s="300"/>
      <c r="F342" s="300"/>
      <c r="G342" s="299"/>
      <c r="H342" s="298"/>
      <c r="I342" s="290"/>
    </row>
    <row r="343" spans="1:9" ht="12.75">
      <c r="A343" s="287"/>
      <c r="B343" s="287"/>
      <c r="C343" s="287"/>
      <c r="E343" s="300"/>
      <c r="F343" s="300"/>
      <c r="G343" s="299"/>
      <c r="H343" s="298"/>
      <c r="I343" s="290"/>
    </row>
    <row r="344" spans="1:9" ht="12.75">
      <c r="A344" s="287"/>
      <c r="B344" s="287"/>
      <c r="C344" s="287"/>
      <c r="E344" s="300"/>
      <c r="F344" s="300"/>
      <c r="G344" s="299"/>
      <c r="H344" s="298"/>
      <c r="I344" s="290"/>
    </row>
    <row r="345" spans="1:9" ht="12.75">
      <c r="A345" s="287"/>
      <c r="B345" s="287"/>
      <c r="C345" s="287"/>
      <c r="E345" s="300"/>
      <c r="F345" s="300"/>
      <c r="G345" s="299"/>
      <c r="H345" s="298"/>
      <c r="I345" s="290"/>
    </row>
    <row r="346" spans="1:9" ht="12.75">
      <c r="A346" s="287"/>
      <c r="B346" s="287"/>
      <c r="C346" s="287"/>
      <c r="E346" s="300"/>
      <c r="F346" s="300"/>
      <c r="G346" s="299"/>
      <c r="H346" s="298"/>
      <c r="I346" s="290"/>
    </row>
    <row r="347" spans="1:9" ht="12.75">
      <c r="A347" s="287"/>
      <c r="B347" s="287"/>
      <c r="C347" s="287"/>
      <c r="E347" s="300"/>
      <c r="F347" s="300"/>
      <c r="G347" s="299"/>
      <c r="H347" s="298"/>
      <c r="I347" s="290"/>
    </row>
    <row r="348" spans="1:9" ht="12.75">
      <c r="A348" s="287"/>
      <c r="B348" s="287"/>
      <c r="C348" s="287"/>
      <c r="E348" s="300"/>
      <c r="F348" s="300"/>
      <c r="G348" s="299"/>
      <c r="H348" s="298"/>
      <c r="I348" s="290"/>
    </row>
    <row r="349" spans="1:9" ht="12.75">
      <c r="A349" s="287"/>
      <c r="B349" s="287"/>
      <c r="C349" s="287"/>
      <c r="E349" s="300"/>
      <c r="F349" s="300"/>
      <c r="G349" s="299"/>
      <c r="H349" s="298"/>
      <c r="I349" s="290"/>
    </row>
    <row r="350" spans="1:9" ht="12.75">
      <c r="A350" s="287"/>
      <c r="B350" s="287"/>
      <c r="C350" s="287"/>
      <c r="E350" s="300"/>
      <c r="F350" s="300"/>
      <c r="G350" s="299"/>
      <c r="H350" s="298"/>
      <c r="I350" s="290"/>
    </row>
    <row r="351" spans="1:9" ht="12.75">
      <c r="A351" s="287"/>
      <c r="B351" s="287"/>
      <c r="C351" s="287"/>
      <c r="E351" s="300"/>
      <c r="F351" s="300"/>
      <c r="G351" s="299"/>
      <c r="H351" s="298"/>
      <c r="I351" s="290"/>
    </row>
    <row r="352" spans="1:9" ht="12.75">
      <c r="A352" s="287"/>
      <c r="B352" s="287"/>
      <c r="C352" s="287"/>
      <c r="E352" s="300"/>
      <c r="F352" s="300"/>
      <c r="G352" s="299"/>
      <c r="H352" s="298"/>
      <c r="I352" s="290"/>
    </row>
    <row r="353" spans="1:9" ht="12.75">
      <c r="A353" s="287"/>
      <c r="B353" s="287"/>
      <c r="C353" s="287"/>
      <c r="E353" s="300"/>
      <c r="F353" s="300"/>
      <c r="G353" s="299"/>
      <c r="H353" s="298"/>
      <c r="I353" s="290"/>
    </row>
    <row r="354" spans="1:9" ht="12.75">
      <c r="A354" s="287"/>
      <c r="B354" s="287"/>
      <c r="C354" s="287"/>
      <c r="E354" s="300"/>
      <c r="F354" s="300"/>
      <c r="G354" s="299"/>
      <c r="H354" s="298"/>
      <c r="I354" s="290"/>
    </row>
    <row r="355" spans="1:9" ht="12.75">
      <c r="A355" s="287"/>
      <c r="B355" s="287"/>
      <c r="C355" s="287"/>
      <c r="E355" s="300"/>
      <c r="F355" s="300"/>
      <c r="G355" s="299"/>
      <c r="H355" s="298"/>
      <c r="I355" s="290"/>
    </row>
    <row r="356" spans="1:9" ht="12.75">
      <c r="A356" s="287"/>
      <c r="B356" s="287"/>
      <c r="C356" s="287"/>
      <c r="E356" s="300"/>
      <c r="F356" s="300"/>
      <c r="G356" s="299"/>
      <c r="H356" s="298"/>
      <c r="I356" s="290"/>
    </row>
    <row r="357" spans="1:9" ht="12.75">
      <c r="A357" s="287"/>
      <c r="B357" s="287"/>
      <c r="C357" s="287"/>
      <c r="E357" s="300"/>
      <c r="F357" s="300"/>
      <c r="G357" s="299"/>
      <c r="H357" s="298"/>
      <c r="I357" s="290"/>
    </row>
    <row r="358" spans="1:9" ht="12.75">
      <c r="A358" s="287"/>
      <c r="B358" s="287"/>
      <c r="C358" s="287"/>
      <c r="E358" s="300"/>
      <c r="F358" s="300"/>
      <c r="G358" s="299"/>
      <c r="H358" s="298"/>
      <c r="I358" s="290"/>
    </row>
    <row r="359" spans="1:9" ht="12.75">
      <c r="A359" s="287"/>
      <c r="B359" s="287"/>
      <c r="C359" s="287"/>
      <c r="E359" s="300"/>
      <c r="F359" s="300"/>
      <c r="G359" s="299"/>
      <c r="H359" s="298"/>
      <c r="I359" s="290"/>
    </row>
    <row r="360" spans="1:9" ht="12.75">
      <c r="A360" s="287"/>
      <c r="B360" s="287"/>
      <c r="C360" s="287"/>
      <c r="E360" s="300"/>
      <c r="F360" s="300"/>
      <c r="G360" s="299"/>
      <c r="H360" s="298"/>
      <c r="I360" s="290"/>
    </row>
    <row r="361" spans="1:9" ht="12.75">
      <c r="A361" s="287"/>
      <c r="B361" s="287"/>
      <c r="C361" s="287"/>
      <c r="E361" s="300"/>
      <c r="F361" s="300"/>
      <c r="G361" s="299"/>
      <c r="H361" s="298"/>
      <c r="I361" s="290"/>
    </row>
    <row r="362" spans="1:9" ht="12.75">
      <c r="A362" s="287"/>
      <c r="B362" s="287"/>
      <c r="C362" s="287"/>
      <c r="E362" s="300"/>
      <c r="F362" s="300"/>
      <c r="G362" s="299"/>
      <c r="H362" s="298"/>
      <c r="I362" s="290"/>
    </row>
    <row r="363" spans="1:9" ht="12.75">
      <c r="A363" s="287"/>
      <c r="B363" s="287"/>
      <c r="C363" s="287"/>
      <c r="E363" s="300"/>
      <c r="F363" s="300"/>
      <c r="G363" s="299"/>
      <c r="H363" s="298"/>
      <c r="I363" s="290"/>
    </row>
    <row r="364" spans="1:9" ht="12.75">
      <c r="A364" s="287"/>
      <c r="B364" s="287"/>
      <c r="C364" s="287"/>
      <c r="E364" s="300"/>
      <c r="F364" s="300"/>
      <c r="G364" s="299"/>
      <c r="H364" s="298"/>
      <c r="I364" s="290"/>
    </row>
    <row r="365" spans="1:9" ht="12.75">
      <c r="A365" s="287"/>
      <c r="B365" s="287"/>
      <c r="C365" s="287"/>
      <c r="E365" s="300"/>
      <c r="F365" s="300"/>
      <c r="G365" s="299"/>
      <c r="H365" s="298"/>
      <c r="I365" s="290"/>
    </row>
    <row r="366" spans="1:9" ht="12.75">
      <c r="A366" s="287"/>
      <c r="B366" s="287"/>
      <c r="C366" s="287"/>
      <c r="E366" s="300"/>
      <c r="F366" s="300"/>
      <c r="G366" s="299"/>
      <c r="H366" s="298"/>
      <c r="I366" s="290"/>
    </row>
    <row r="367" spans="1:9" ht="12.75">
      <c r="A367" s="287"/>
      <c r="B367" s="287"/>
      <c r="C367" s="287"/>
      <c r="E367" s="300"/>
      <c r="F367" s="300"/>
      <c r="G367" s="299"/>
      <c r="H367" s="298"/>
      <c r="I367" s="290"/>
    </row>
    <row r="368" spans="1:9" ht="12.75">
      <c r="A368" s="287"/>
      <c r="B368" s="287"/>
      <c r="C368" s="287"/>
      <c r="E368" s="300"/>
      <c r="F368" s="300"/>
      <c r="G368" s="299"/>
      <c r="H368" s="298"/>
      <c r="I368" s="290"/>
    </row>
    <row r="369" spans="1:9" ht="12.75">
      <c r="A369" s="287"/>
      <c r="B369" s="287"/>
      <c r="C369" s="287"/>
      <c r="E369" s="300"/>
      <c r="F369" s="300"/>
      <c r="G369" s="299"/>
      <c r="H369" s="298"/>
      <c r="I369" s="290"/>
    </row>
    <row r="370" spans="1:9" ht="12.75">
      <c r="A370" s="287"/>
      <c r="B370" s="287"/>
      <c r="C370" s="287"/>
      <c r="E370" s="300"/>
      <c r="F370" s="300"/>
      <c r="G370" s="299"/>
      <c r="H370" s="298"/>
      <c r="I370" s="290"/>
    </row>
    <row r="371" spans="1:9" ht="12.75">
      <c r="A371" s="287"/>
      <c r="B371" s="287"/>
      <c r="C371" s="287"/>
      <c r="E371" s="300"/>
      <c r="F371" s="300"/>
      <c r="G371" s="299"/>
      <c r="H371" s="298"/>
      <c r="I371" s="290"/>
    </row>
    <row r="372" spans="1:9" ht="12.75">
      <c r="A372" s="287"/>
      <c r="B372" s="287"/>
      <c r="C372" s="287"/>
      <c r="E372" s="300"/>
      <c r="F372" s="300"/>
      <c r="G372" s="299"/>
      <c r="H372" s="298"/>
      <c r="I372" s="290"/>
    </row>
    <row r="373" spans="1:9" ht="12.75">
      <c r="A373" s="287"/>
      <c r="B373" s="287"/>
      <c r="C373" s="287"/>
      <c r="E373" s="300"/>
      <c r="F373" s="300"/>
      <c r="G373" s="299"/>
      <c r="H373" s="298"/>
      <c r="I373" s="290"/>
    </row>
    <row r="374" spans="1:9" ht="12.75">
      <c r="A374" s="287"/>
      <c r="B374" s="287"/>
      <c r="C374" s="287"/>
      <c r="E374" s="300"/>
      <c r="F374" s="300"/>
      <c r="G374" s="299"/>
      <c r="H374" s="298"/>
      <c r="I374" s="290"/>
    </row>
    <row r="375" spans="1:9" ht="12.75">
      <c r="A375" s="287"/>
      <c r="B375" s="287"/>
      <c r="C375" s="287"/>
      <c r="E375" s="300"/>
      <c r="F375" s="300"/>
      <c r="G375" s="299"/>
      <c r="H375" s="298"/>
      <c r="I375" s="290"/>
    </row>
    <row r="376" spans="1:9" ht="12.75">
      <c r="A376" s="287"/>
      <c r="B376" s="287"/>
      <c r="C376" s="287"/>
      <c r="E376" s="300"/>
      <c r="F376" s="300"/>
      <c r="G376" s="299"/>
      <c r="H376" s="298"/>
      <c r="I376" s="290"/>
    </row>
    <row r="377" spans="1:9" ht="12.75">
      <c r="A377" s="287"/>
      <c r="B377" s="287"/>
      <c r="C377" s="287"/>
      <c r="E377" s="300"/>
      <c r="F377" s="300"/>
      <c r="G377" s="299"/>
      <c r="H377" s="298"/>
      <c r="I377" s="290"/>
    </row>
    <row r="378" spans="1:9" ht="12.75">
      <c r="A378" s="287"/>
      <c r="B378" s="287"/>
      <c r="C378" s="287"/>
      <c r="E378" s="300"/>
      <c r="F378" s="300"/>
      <c r="G378" s="299"/>
      <c r="H378" s="298"/>
      <c r="I378" s="290"/>
    </row>
    <row r="379" spans="1:9" ht="12.75">
      <c r="A379" s="287"/>
      <c r="B379" s="287"/>
      <c r="C379" s="287"/>
      <c r="E379" s="300"/>
      <c r="F379" s="300"/>
      <c r="G379" s="299"/>
      <c r="H379" s="298"/>
      <c r="I379" s="290"/>
    </row>
    <row r="380" spans="1:9" ht="12.75">
      <c r="A380" s="287"/>
      <c r="B380" s="287"/>
      <c r="C380" s="287"/>
      <c r="E380" s="300"/>
      <c r="F380" s="300"/>
      <c r="G380" s="299"/>
      <c r="H380" s="298"/>
      <c r="I380" s="290"/>
    </row>
    <row r="381" spans="1:9" ht="12.75">
      <c r="A381" s="287"/>
      <c r="B381" s="287"/>
      <c r="C381" s="287"/>
      <c r="E381" s="300"/>
      <c r="F381" s="300"/>
      <c r="G381" s="299"/>
      <c r="H381" s="298"/>
      <c r="I381" s="290"/>
    </row>
    <row r="382" spans="1:9" ht="12.75">
      <c r="A382" s="287"/>
      <c r="B382" s="287"/>
      <c r="C382" s="287"/>
      <c r="E382" s="300"/>
      <c r="F382" s="300"/>
      <c r="G382" s="299"/>
      <c r="H382" s="298"/>
      <c r="I382" s="290"/>
    </row>
    <row r="383" spans="1:9" ht="12.75">
      <c r="A383" s="287"/>
      <c r="B383" s="287"/>
      <c r="C383" s="287"/>
      <c r="E383" s="300"/>
      <c r="F383" s="300"/>
      <c r="G383" s="299"/>
      <c r="H383" s="298"/>
      <c r="I383" s="290"/>
    </row>
    <row r="384" spans="1:9" ht="12.75">
      <c r="A384" s="287"/>
      <c r="B384" s="287"/>
      <c r="C384" s="287"/>
      <c r="E384" s="300"/>
      <c r="F384" s="300"/>
      <c r="G384" s="299"/>
      <c r="H384" s="298"/>
      <c r="I384" s="290"/>
    </row>
    <row r="385" spans="1:9" ht="12.75">
      <c r="A385" s="287"/>
      <c r="B385" s="287"/>
      <c r="C385" s="287"/>
      <c r="E385" s="300"/>
      <c r="F385" s="300"/>
      <c r="G385" s="299"/>
      <c r="H385" s="298"/>
      <c r="I385" s="290"/>
    </row>
    <row r="386" spans="1:9" ht="12.75">
      <c r="A386" s="287"/>
      <c r="B386" s="287"/>
      <c r="C386" s="287"/>
      <c r="E386" s="300"/>
      <c r="F386" s="300"/>
      <c r="G386" s="299"/>
      <c r="H386" s="298"/>
      <c r="I386" s="290"/>
    </row>
    <row r="387" spans="1:9" ht="12.75">
      <c r="A387" s="287"/>
      <c r="B387" s="287"/>
      <c r="C387" s="287"/>
      <c r="E387" s="300"/>
      <c r="F387" s="300"/>
      <c r="G387" s="299"/>
      <c r="H387" s="298"/>
      <c r="I387" s="290"/>
    </row>
    <row r="388" spans="1:9" ht="12.75">
      <c r="A388" s="287"/>
      <c r="B388" s="287"/>
      <c r="C388" s="287"/>
      <c r="E388" s="300"/>
      <c r="F388" s="300"/>
      <c r="G388" s="299"/>
      <c r="H388" s="298"/>
      <c r="I388" s="290"/>
    </row>
    <row r="389" spans="1:9" ht="12.75">
      <c r="A389" s="287"/>
      <c r="B389" s="287"/>
      <c r="C389" s="287"/>
      <c r="E389" s="300"/>
      <c r="F389" s="300"/>
      <c r="G389" s="299"/>
      <c r="H389" s="298"/>
      <c r="I389" s="290"/>
    </row>
    <row r="390" spans="1:9" ht="12.75">
      <c r="A390" s="287"/>
      <c r="B390" s="287"/>
      <c r="C390" s="287"/>
      <c r="E390" s="300"/>
      <c r="F390" s="300"/>
      <c r="G390" s="299"/>
      <c r="H390" s="298"/>
      <c r="I390" s="290"/>
    </row>
    <row r="391" spans="1:9" ht="12.75">
      <c r="A391" s="287"/>
      <c r="B391" s="287"/>
      <c r="C391" s="287"/>
      <c r="E391" s="300"/>
      <c r="F391" s="300"/>
      <c r="G391" s="299"/>
      <c r="H391" s="298"/>
      <c r="I391" s="290"/>
    </row>
    <row r="392" spans="1:9" ht="12.75">
      <c r="A392" s="287"/>
      <c r="B392" s="287"/>
      <c r="C392" s="287"/>
      <c r="E392" s="300"/>
      <c r="F392" s="300"/>
      <c r="G392" s="299"/>
      <c r="H392" s="298"/>
      <c r="I392" s="290"/>
    </row>
    <row r="393" spans="1:9" ht="12.75">
      <c r="A393" s="287"/>
      <c r="B393" s="287"/>
      <c r="C393" s="287"/>
      <c r="E393" s="300"/>
      <c r="F393" s="300"/>
      <c r="G393" s="299"/>
      <c r="H393" s="298"/>
      <c r="I393" s="290"/>
    </row>
    <row r="394" spans="1:9" ht="12.75">
      <c r="A394" s="287"/>
      <c r="B394" s="287"/>
      <c r="C394" s="287"/>
      <c r="E394" s="300"/>
      <c r="F394" s="300"/>
      <c r="G394" s="299"/>
      <c r="H394" s="298"/>
      <c r="I394" s="290"/>
    </row>
    <row r="395" spans="1:9" ht="12.75">
      <c r="A395" s="287"/>
      <c r="B395" s="287"/>
      <c r="C395" s="287"/>
      <c r="E395" s="300"/>
      <c r="F395" s="300"/>
      <c r="G395" s="299"/>
      <c r="H395" s="298"/>
      <c r="I395" s="290"/>
    </row>
    <row r="396" spans="1:9" ht="12.75">
      <c r="A396" s="287"/>
      <c r="B396" s="287"/>
      <c r="C396" s="287"/>
      <c r="E396" s="300"/>
      <c r="F396" s="300"/>
      <c r="G396" s="299"/>
      <c r="H396" s="298"/>
      <c r="I396" s="290"/>
    </row>
    <row r="397" spans="1:9" ht="12.75">
      <c r="A397" s="287"/>
      <c r="B397" s="287"/>
      <c r="C397" s="287"/>
      <c r="E397" s="300"/>
      <c r="F397" s="300"/>
      <c r="G397" s="299"/>
      <c r="H397" s="298"/>
      <c r="I397" s="290"/>
    </row>
    <row r="398" spans="1:9" ht="12.75">
      <c r="A398" s="287"/>
      <c r="B398" s="287"/>
      <c r="C398" s="287"/>
      <c r="E398" s="300"/>
      <c r="F398" s="300"/>
      <c r="G398" s="299"/>
      <c r="H398" s="298"/>
      <c r="I398" s="290"/>
    </row>
    <row r="399" spans="1:9" ht="12.75">
      <c r="A399" s="287"/>
      <c r="B399" s="287"/>
      <c r="C399" s="287"/>
      <c r="E399" s="300"/>
      <c r="F399" s="300"/>
      <c r="G399" s="299"/>
      <c r="H399" s="298"/>
      <c r="I399" s="290"/>
    </row>
    <row r="400" spans="1:9" ht="12.75">
      <c r="A400" s="287"/>
      <c r="B400" s="287"/>
      <c r="C400" s="287"/>
      <c r="E400" s="300"/>
      <c r="F400" s="300"/>
      <c r="G400" s="299"/>
      <c r="H400" s="298"/>
      <c r="I400" s="290"/>
    </row>
    <row r="401" spans="1:9" ht="12.75">
      <c r="A401" s="287"/>
      <c r="B401" s="287"/>
      <c r="C401" s="287"/>
      <c r="E401" s="300"/>
      <c r="F401" s="300"/>
      <c r="G401" s="299"/>
      <c r="H401" s="298"/>
      <c r="I401" s="290"/>
    </row>
    <row r="402" spans="1:9" ht="12.75">
      <c r="A402" s="287"/>
      <c r="B402" s="287"/>
      <c r="C402" s="287"/>
      <c r="E402" s="300"/>
      <c r="F402" s="300"/>
      <c r="G402" s="299"/>
      <c r="H402" s="298"/>
      <c r="I402" s="290"/>
    </row>
    <row r="403" spans="1:9" ht="12.75">
      <c r="A403" s="287"/>
      <c r="B403" s="287"/>
      <c r="C403" s="287"/>
      <c r="E403" s="300"/>
      <c r="F403" s="300"/>
      <c r="G403" s="299"/>
      <c r="H403" s="298"/>
      <c r="I403" s="290"/>
    </row>
    <row r="404" spans="1:9" ht="12.75">
      <c r="A404" s="287"/>
      <c r="B404" s="287"/>
      <c r="C404" s="287"/>
      <c r="E404" s="300"/>
      <c r="F404" s="300"/>
      <c r="G404" s="299"/>
      <c r="H404" s="298"/>
      <c r="I404" s="290"/>
    </row>
    <row r="405" spans="1:9" ht="12.75">
      <c r="A405" s="287"/>
      <c r="B405" s="287"/>
      <c r="C405" s="287"/>
      <c r="E405" s="300"/>
      <c r="F405" s="300"/>
      <c r="G405" s="299"/>
      <c r="H405" s="298"/>
      <c r="I405" s="290"/>
    </row>
    <row r="406" spans="1:9" ht="12.75">
      <c r="A406" s="287"/>
      <c r="B406" s="287"/>
      <c r="C406" s="287"/>
      <c r="E406" s="300"/>
      <c r="F406" s="300"/>
      <c r="G406" s="299"/>
      <c r="H406" s="298"/>
      <c r="I406" s="290"/>
    </row>
    <row r="407" spans="1:9" ht="12.75">
      <c r="A407" s="287"/>
      <c r="B407" s="287"/>
      <c r="C407" s="287"/>
      <c r="E407" s="300"/>
      <c r="F407" s="300"/>
      <c r="G407" s="299"/>
      <c r="H407" s="298"/>
      <c r="I407" s="290"/>
    </row>
    <row r="408" spans="1:9" ht="12.75">
      <c r="A408" s="287"/>
      <c r="B408" s="287"/>
      <c r="C408" s="287"/>
      <c r="E408" s="300"/>
      <c r="F408" s="300"/>
      <c r="G408" s="299"/>
      <c r="H408" s="298"/>
      <c r="I408" s="290"/>
    </row>
    <row r="409" spans="1:9" ht="12.75">
      <c r="A409" s="287"/>
      <c r="B409" s="287"/>
      <c r="C409" s="287"/>
      <c r="E409" s="300"/>
      <c r="F409" s="300"/>
      <c r="G409" s="299"/>
      <c r="H409" s="298"/>
      <c r="I409" s="290"/>
    </row>
    <row r="410" spans="1:9" ht="12.75">
      <c r="A410" s="287"/>
      <c r="B410" s="287"/>
      <c r="C410" s="287"/>
      <c r="E410" s="300"/>
      <c r="F410" s="300"/>
      <c r="G410" s="299"/>
      <c r="H410" s="298"/>
      <c r="I410" s="290"/>
    </row>
    <row r="411" spans="1:9" ht="12.75">
      <c r="A411" s="287"/>
      <c r="B411" s="287"/>
      <c r="C411" s="287"/>
      <c r="E411" s="300"/>
      <c r="F411" s="300"/>
      <c r="G411" s="299"/>
      <c r="H411" s="298"/>
      <c r="I411" s="290"/>
    </row>
    <row r="412" spans="1:9" ht="12.75">
      <c r="A412" s="287"/>
      <c r="B412" s="287"/>
      <c r="C412" s="287"/>
      <c r="E412" s="300"/>
      <c r="F412" s="300"/>
      <c r="G412" s="299"/>
      <c r="H412" s="298"/>
      <c r="I412" s="290"/>
    </row>
    <row r="413" spans="1:9" ht="12.75">
      <c r="A413" s="287"/>
      <c r="B413" s="287"/>
      <c r="C413" s="287"/>
      <c r="E413" s="300"/>
      <c r="F413" s="300"/>
      <c r="G413" s="299"/>
      <c r="H413" s="298"/>
      <c r="I413" s="290"/>
    </row>
    <row r="414" spans="1:9" ht="12.75">
      <c r="A414" s="287"/>
      <c r="B414" s="287"/>
      <c r="C414" s="287"/>
      <c r="E414" s="300"/>
      <c r="F414" s="300"/>
      <c r="G414" s="299"/>
      <c r="H414" s="298"/>
      <c r="I414" s="290"/>
    </row>
    <row r="415" spans="1:9" ht="12.75">
      <c r="A415" s="287"/>
      <c r="B415" s="287"/>
      <c r="C415" s="287"/>
      <c r="E415" s="300"/>
      <c r="F415" s="300"/>
      <c r="G415" s="299"/>
      <c r="H415" s="298"/>
      <c r="I415" s="290"/>
    </row>
    <row r="416" spans="1:9" ht="12.75">
      <c r="A416" s="287"/>
      <c r="B416" s="287"/>
      <c r="C416" s="287"/>
      <c r="E416" s="300"/>
      <c r="F416" s="300"/>
      <c r="G416" s="299"/>
      <c r="H416" s="298"/>
      <c r="I416" s="290"/>
    </row>
    <row r="417" spans="1:9" ht="12.75">
      <c r="A417" s="287"/>
      <c r="B417" s="287"/>
      <c r="C417" s="287"/>
      <c r="E417" s="300"/>
      <c r="F417" s="300"/>
      <c r="G417" s="299"/>
      <c r="H417" s="298"/>
      <c r="I417" s="290"/>
    </row>
    <row r="418" spans="1:9" ht="12.75">
      <c r="A418" s="287"/>
      <c r="B418" s="287"/>
      <c r="C418" s="287"/>
      <c r="E418" s="300"/>
      <c r="F418" s="300"/>
      <c r="G418" s="299"/>
      <c r="H418" s="298"/>
      <c r="I418" s="290"/>
    </row>
    <row r="419" spans="1:9" ht="12.75">
      <c r="A419" s="287"/>
      <c r="B419" s="287"/>
      <c r="C419" s="287"/>
      <c r="E419" s="300"/>
      <c r="F419" s="300"/>
      <c r="G419" s="299"/>
      <c r="H419" s="298"/>
      <c r="I419" s="290"/>
    </row>
    <row r="420" spans="1:9" ht="12.75">
      <c r="A420" s="287"/>
      <c r="B420" s="287"/>
      <c r="C420" s="287"/>
      <c r="E420" s="300"/>
      <c r="F420" s="300"/>
      <c r="G420" s="299"/>
      <c r="H420" s="298"/>
      <c r="I420" s="290"/>
    </row>
    <row r="421" spans="1:9" ht="12.75">
      <c r="A421" s="287"/>
      <c r="B421" s="287"/>
      <c r="C421" s="287"/>
      <c r="E421" s="300"/>
      <c r="F421" s="300"/>
      <c r="G421" s="299"/>
      <c r="H421" s="298"/>
      <c r="I421" s="290"/>
    </row>
    <row r="422" spans="1:9" ht="12.75">
      <c r="A422" s="287"/>
      <c r="B422" s="287"/>
      <c r="C422" s="287"/>
      <c r="E422" s="300"/>
      <c r="F422" s="300"/>
      <c r="G422" s="299"/>
      <c r="H422" s="298"/>
      <c r="I422" s="290"/>
    </row>
    <row r="423" spans="1:9" ht="12.75">
      <c r="A423" s="287"/>
      <c r="B423" s="287"/>
      <c r="C423" s="287"/>
      <c r="E423" s="300"/>
      <c r="F423" s="300"/>
      <c r="G423" s="299"/>
      <c r="H423" s="298"/>
      <c r="I423" s="290"/>
    </row>
    <row r="424" spans="1:9" ht="12.75">
      <c r="A424" s="287"/>
      <c r="B424" s="287"/>
      <c r="C424" s="287"/>
      <c r="E424" s="300"/>
      <c r="F424" s="300"/>
      <c r="G424" s="299"/>
      <c r="H424" s="298"/>
      <c r="I424" s="290"/>
    </row>
    <row r="425" spans="1:9" ht="12.75">
      <c r="A425" s="287"/>
      <c r="B425" s="287"/>
      <c r="C425" s="287"/>
      <c r="E425" s="300"/>
      <c r="F425" s="300"/>
      <c r="G425" s="299"/>
      <c r="H425" s="298"/>
      <c r="I425" s="290"/>
    </row>
    <row r="426" spans="1:9" ht="12.75">
      <c r="A426" s="287"/>
      <c r="B426" s="287"/>
      <c r="C426" s="287"/>
      <c r="E426" s="300"/>
      <c r="F426" s="300"/>
      <c r="G426" s="299"/>
      <c r="H426" s="298"/>
      <c r="I426" s="290"/>
    </row>
    <row r="427" spans="1:9" ht="12.75">
      <c r="A427" s="287"/>
      <c r="B427" s="287"/>
      <c r="C427" s="287"/>
      <c r="E427" s="300"/>
      <c r="F427" s="300"/>
      <c r="G427" s="299"/>
      <c r="H427" s="298"/>
      <c r="I427" s="290"/>
    </row>
    <row r="428" spans="1:9" ht="12.75">
      <c r="A428" s="287"/>
      <c r="B428" s="287"/>
      <c r="C428" s="287"/>
      <c r="E428" s="300"/>
      <c r="F428" s="300"/>
      <c r="G428" s="299"/>
      <c r="H428" s="298"/>
      <c r="I428" s="290"/>
    </row>
    <row r="429" spans="1:9" ht="12.75">
      <c r="A429" s="287"/>
      <c r="B429" s="287"/>
      <c r="C429" s="287"/>
      <c r="E429" s="300"/>
      <c r="F429" s="300"/>
      <c r="G429" s="299"/>
      <c r="H429" s="298"/>
      <c r="I429" s="290"/>
    </row>
    <row r="430" spans="1:9" ht="12.75">
      <c r="A430" s="287"/>
      <c r="B430" s="287"/>
      <c r="C430" s="287"/>
      <c r="E430" s="300"/>
      <c r="F430" s="300"/>
      <c r="G430" s="299"/>
      <c r="H430" s="298"/>
      <c r="I430" s="290"/>
    </row>
    <row r="431" spans="1:9" ht="12.75">
      <c r="A431" s="287"/>
      <c r="B431" s="287"/>
      <c r="C431" s="287"/>
      <c r="E431" s="300"/>
      <c r="F431" s="300"/>
      <c r="G431" s="299"/>
      <c r="H431" s="298"/>
      <c r="I431" s="290"/>
    </row>
    <row r="432" spans="1:9" ht="12.75">
      <c r="A432" s="287"/>
      <c r="B432" s="287"/>
      <c r="C432" s="287"/>
      <c r="E432" s="300"/>
      <c r="F432" s="300"/>
      <c r="G432" s="299"/>
      <c r="H432" s="298"/>
      <c r="I432" s="290"/>
    </row>
    <row r="433" spans="1:9" ht="12.75">
      <c r="A433" s="287"/>
      <c r="B433" s="287"/>
      <c r="C433" s="287"/>
      <c r="E433" s="300"/>
      <c r="F433" s="300"/>
      <c r="G433" s="299"/>
      <c r="H433" s="298"/>
      <c r="I433" s="290"/>
    </row>
    <row r="434" spans="1:9" ht="12.75">
      <c r="A434" s="287"/>
      <c r="B434" s="287"/>
      <c r="C434" s="287"/>
      <c r="E434" s="300"/>
      <c r="F434" s="300"/>
      <c r="G434" s="299"/>
      <c r="H434" s="298"/>
      <c r="I434" s="290"/>
    </row>
    <row r="435" spans="1:9" ht="12.75">
      <c r="A435" s="287"/>
      <c r="B435" s="287"/>
      <c r="C435" s="287"/>
      <c r="E435" s="300"/>
      <c r="F435" s="300"/>
      <c r="G435" s="299"/>
      <c r="H435" s="298"/>
      <c r="I435" s="290"/>
    </row>
    <row r="436" spans="1:9" ht="12.75">
      <c r="A436" s="287"/>
      <c r="B436" s="287"/>
      <c r="C436" s="287"/>
      <c r="E436" s="300"/>
      <c r="F436" s="300"/>
      <c r="G436" s="299"/>
      <c r="H436" s="298"/>
      <c r="I436" s="290"/>
    </row>
    <row r="437" spans="1:9" ht="12.75">
      <c r="A437" s="287"/>
      <c r="B437" s="287"/>
      <c r="C437" s="287"/>
      <c r="E437" s="300"/>
      <c r="F437" s="300"/>
      <c r="G437" s="299"/>
      <c r="H437" s="298"/>
      <c r="I437" s="290"/>
    </row>
    <row r="438" spans="1:9" ht="12.75">
      <c r="A438" s="287"/>
      <c r="B438" s="287"/>
      <c r="C438" s="287"/>
      <c r="E438" s="300"/>
      <c r="F438" s="300"/>
      <c r="G438" s="299"/>
      <c r="H438" s="298"/>
      <c r="I438" s="290"/>
    </row>
    <row r="439" spans="1:9" ht="12.75">
      <c r="A439" s="287"/>
      <c r="B439" s="287"/>
      <c r="C439" s="287"/>
      <c r="E439" s="300"/>
      <c r="F439" s="300"/>
      <c r="G439" s="299"/>
      <c r="H439" s="298"/>
      <c r="I439" s="290"/>
    </row>
    <row r="440" spans="1:9" ht="12.75">
      <c r="A440" s="287"/>
      <c r="B440" s="287"/>
      <c r="C440" s="287"/>
      <c r="E440" s="300"/>
      <c r="F440" s="300"/>
      <c r="G440" s="299"/>
      <c r="H440" s="298"/>
      <c r="I440" s="290"/>
    </row>
    <row r="441" spans="1:9" ht="12.75">
      <c r="A441" s="287"/>
      <c r="B441" s="287"/>
      <c r="C441" s="287"/>
      <c r="E441" s="300"/>
      <c r="F441" s="300"/>
      <c r="G441" s="299"/>
      <c r="H441" s="298"/>
      <c r="I441" s="290"/>
    </row>
    <row r="442" spans="1:9" ht="12.75">
      <c r="A442" s="287"/>
      <c r="B442" s="287"/>
      <c r="C442" s="287"/>
      <c r="E442" s="300"/>
      <c r="F442" s="300"/>
      <c r="G442" s="299"/>
      <c r="H442" s="298"/>
      <c r="I442" s="290"/>
    </row>
    <row r="443" spans="1:9" ht="12.75">
      <c r="A443" s="287"/>
      <c r="B443" s="287"/>
      <c r="C443" s="287"/>
      <c r="E443" s="300"/>
      <c r="F443" s="300"/>
      <c r="G443" s="299"/>
      <c r="H443" s="298"/>
      <c r="I443" s="290"/>
    </row>
    <row r="444" spans="1:9" ht="12.75">
      <c r="A444" s="287"/>
      <c r="B444" s="287"/>
      <c r="C444" s="287"/>
      <c r="E444" s="300"/>
      <c r="F444" s="300"/>
      <c r="G444" s="299"/>
      <c r="H444" s="298"/>
      <c r="I444" s="290"/>
    </row>
    <row r="445" spans="1:9" ht="12.75">
      <c r="A445" s="287"/>
      <c r="B445" s="287"/>
      <c r="C445" s="287"/>
      <c r="E445" s="300"/>
      <c r="F445" s="300"/>
      <c r="G445" s="299"/>
      <c r="H445" s="298"/>
      <c r="I445" s="290"/>
    </row>
    <row r="446" spans="1:9" ht="12.75">
      <c r="A446" s="287"/>
      <c r="B446" s="287"/>
      <c r="C446" s="287"/>
      <c r="E446" s="300"/>
      <c r="F446" s="300"/>
      <c r="G446" s="299"/>
      <c r="H446" s="298"/>
      <c r="I446" s="290"/>
    </row>
    <row r="447" spans="1:9" ht="12.75">
      <c r="A447" s="287"/>
      <c r="B447" s="287"/>
      <c r="C447" s="287"/>
      <c r="E447" s="300"/>
      <c r="F447" s="300"/>
      <c r="G447" s="299"/>
      <c r="H447" s="298"/>
      <c r="I447" s="290"/>
    </row>
    <row r="448" spans="1:9" ht="12.75">
      <c r="A448" s="287"/>
      <c r="B448" s="287"/>
      <c r="C448" s="287"/>
      <c r="E448" s="300"/>
      <c r="F448" s="300"/>
      <c r="G448" s="299"/>
      <c r="H448" s="298"/>
      <c r="I448" s="290"/>
    </row>
    <row r="449" spans="1:9" ht="12.75">
      <c r="A449" s="287"/>
      <c r="B449" s="287"/>
      <c r="C449" s="287"/>
      <c r="E449" s="300"/>
      <c r="F449" s="300"/>
      <c r="G449" s="299"/>
      <c r="H449" s="298"/>
      <c r="I449" s="290"/>
    </row>
    <row r="450" spans="1:9" ht="12.75">
      <c r="A450" s="287"/>
      <c r="B450" s="287"/>
      <c r="C450" s="287"/>
      <c r="E450" s="300"/>
      <c r="F450" s="300"/>
      <c r="G450" s="299"/>
      <c r="H450" s="298"/>
      <c r="I450" s="290"/>
    </row>
    <row r="451" spans="1:9" ht="12.75">
      <c r="A451" s="287"/>
      <c r="B451" s="287"/>
      <c r="C451" s="287"/>
      <c r="E451" s="300"/>
      <c r="F451" s="300"/>
      <c r="G451" s="299"/>
      <c r="H451" s="298"/>
      <c r="I451" s="290"/>
    </row>
    <row r="452" spans="1:9" ht="12.75">
      <c r="A452" s="287"/>
      <c r="B452" s="287"/>
      <c r="C452" s="287"/>
      <c r="E452" s="300"/>
      <c r="F452" s="300"/>
      <c r="G452" s="299"/>
      <c r="H452" s="298"/>
      <c r="I452" s="290"/>
    </row>
    <row r="453" spans="1:9" ht="12.75">
      <c r="A453" s="287"/>
      <c r="B453" s="287"/>
      <c r="C453" s="287"/>
      <c r="E453" s="300"/>
      <c r="F453" s="300"/>
      <c r="G453" s="299"/>
      <c r="H453" s="298"/>
      <c r="I453" s="290"/>
    </row>
    <row r="454" spans="1:9" ht="12.75">
      <c r="A454" s="287"/>
      <c r="B454" s="287"/>
      <c r="C454" s="287"/>
      <c r="E454" s="300"/>
      <c r="F454" s="300"/>
      <c r="G454" s="299"/>
      <c r="H454" s="298"/>
      <c r="I454" s="290"/>
    </row>
    <row r="455" spans="1:9" ht="12.75">
      <c r="A455" s="287"/>
      <c r="B455" s="287"/>
      <c r="C455" s="287"/>
      <c r="E455" s="300"/>
      <c r="F455" s="300"/>
      <c r="G455" s="299"/>
      <c r="H455" s="298"/>
      <c r="I455" s="290"/>
    </row>
    <row r="456" spans="1:9" ht="12.75">
      <c r="A456" s="287"/>
      <c r="B456" s="287"/>
      <c r="C456" s="287"/>
      <c r="E456" s="300"/>
      <c r="F456" s="300"/>
      <c r="G456" s="299"/>
      <c r="H456" s="298"/>
      <c r="I456" s="290"/>
    </row>
    <row r="457" spans="1:9" ht="12.75">
      <c r="A457" s="287"/>
      <c r="B457" s="287"/>
      <c r="C457" s="287"/>
      <c r="E457" s="300"/>
      <c r="F457" s="300"/>
      <c r="G457" s="299"/>
      <c r="H457" s="298"/>
      <c r="I457" s="290"/>
    </row>
    <row r="458" spans="1:9" ht="12.75">
      <c r="A458" s="287"/>
      <c r="B458" s="287"/>
      <c r="C458" s="287"/>
      <c r="E458" s="300"/>
      <c r="F458" s="300"/>
      <c r="G458" s="299"/>
      <c r="H458" s="298"/>
      <c r="I458" s="290"/>
    </row>
    <row r="459" spans="1:9" ht="12.75">
      <c r="A459" s="287"/>
      <c r="B459" s="287"/>
      <c r="C459" s="287"/>
      <c r="E459" s="300"/>
      <c r="F459" s="300"/>
      <c r="G459" s="299"/>
      <c r="H459" s="298"/>
      <c r="I459" s="290"/>
    </row>
    <row r="460" spans="1:9" ht="12.75">
      <c r="A460" s="287"/>
      <c r="B460" s="287"/>
      <c r="C460" s="287"/>
      <c r="E460" s="300"/>
      <c r="F460" s="300"/>
      <c r="G460" s="299"/>
      <c r="H460" s="298"/>
      <c r="I460" s="290"/>
    </row>
    <row r="461" spans="1:9" ht="12.75">
      <c r="A461" s="287"/>
      <c r="B461" s="287"/>
      <c r="C461" s="287"/>
      <c r="E461" s="300"/>
      <c r="F461" s="300"/>
      <c r="G461" s="299"/>
      <c r="H461" s="298"/>
      <c r="I461" s="290"/>
    </row>
    <row r="462" spans="1:9" ht="12.75">
      <c r="A462" s="287"/>
      <c r="B462" s="287"/>
      <c r="C462" s="287"/>
      <c r="E462" s="300"/>
      <c r="F462" s="300"/>
      <c r="G462" s="299"/>
      <c r="H462" s="298"/>
      <c r="I462" s="290"/>
    </row>
    <row r="463" spans="1:9" ht="12.75">
      <c r="A463" s="287"/>
      <c r="B463" s="287"/>
      <c r="C463" s="287"/>
      <c r="E463" s="300"/>
      <c r="F463" s="300"/>
      <c r="G463" s="299"/>
      <c r="H463" s="298"/>
      <c r="I463" s="290"/>
    </row>
    <row r="464" spans="1:9" ht="12.75">
      <c r="A464" s="287"/>
      <c r="B464" s="287"/>
      <c r="C464" s="287"/>
      <c r="E464" s="300"/>
      <c r="F464" s="300"/>
      <c r="G464" s="299"/>
      <c r="H464" s="298"/>
      <c r="I464" s="290"/>
    </row>
    <row r="465" spans="1:9" ht="12.75">
      <c r="A465" s="287"/>
      <c r="B465" s="287"/>
      <c r="C465" s="287"/>
      <c r="E465" s="300"/>
      <c r="F465" s="300"/>
      <c r="G465" s="299"/>
      <c r="H465" s="298"/>
      <c r="I465" s="290"/>
    </row>
    <row r="466" spans="1:9" ht="12.75">
      <c r="A466" s="287"/>
      <c r="B466" s="287"/>
      <c r="C466" s="287"/>
      <c r="E466" s="300"/>
      <c r="F466" s="300"/>
      <c r="G466" s="299"/>
      <c r="H466" s="298"/>
      <c r="I466" s="290"/>
    </row>
    <row r="467" spans="1:9" ht="12.75">
      <c r="A467" s="287"/>
      <c r="B467" s="287"/>
      <c r="C467" s="287"/>
      <c r="E467" s="300"/>
      <c r="F467" s="300"/>
      <c r="G467" s="299"/>
      <c r="H467" s="298"/>
      <c r="I467" s="290"/>
    </row>
    <row r="468" spans="1:9" ht="12.75">
      <c r="A468" s="287"/>
      <c r="B468" s="287"/>
      <c r="C468" s="287"/>
      <c r="E468" s="300"/>
      <c r="F468" s="300"/>
      <c r="G468" s="299"/>
      <c r="H468" s="298"/>
      <c r="I468" s="290"/>
    </row>
    <row r="469" spans="1:9" ht="12.75">
      <c r="A469" s="287"/>
      <c r="B469" s="287"/>
      <c r="C469" s="287"/>
      <c r="E469" s="300"/>
      <c r="F469" s="300"/>
      <c r="G469" s="299"/>
      <c r="H469" s="298"/>
      <c r="I469" s="290"/>
    </row>
    <row r="470" spans="1:9" ht="12.75">
      <c r="A470" s="287"/>
      <c r="B470" s="287"/>
      <c r="C470" s="287"/>
      <c r="E470" s="300"/>
      <c r="F470" s="300"/>
      <c r="G470" s="299"/>
      <c r="H470" s="298"/>
      <c r="I470" s="290"/>
    </row>
    <row r="471" spans="1:9" ht="12.75">
      <c r="A471" s="287"/>
      <c r="B471" s="287"/>
      <c r="C471" s="287"/>
      <c r="E471" s="300"/>
      <c r="F471" s="300"/>
      <c r="G471" s="299"/>
      <c r="H471" s="298"/>
      <c r="I471" s="290"/>
    </row>
    <row r="472" spans="1:9" ht="12.75">
      <c r="A472" s="287"/>
      <c r="B472" s="287"/>
      <c r="C472" s="287"/>
      <c r="E472" s="300"/>
      <c r="F472" s="300"/>
      <c r="G472" s="299"/>
      <c r="H472" s="298"/>
      <c r="I472" s="290"/>
    </row>
    <row r="473" spans="1:9" ht="12.75">
      <c r="A473" s="287"/>
      <c r="B473" s="287"/>
      <c r="C473" s="287"/>
      <c r="E473" s="300"/>
      <c r="F473" s="300"/>
      <c r="G473" s="299"/>
      <c r="H473" s="298"/>
      <c r="I473" s="290"/>
    </row>
    <row r="474" spans="1:9" ht="12.75">
      <c r="A474" s="287"/>
      <c r="B474" s="287"/>
      <c r="C474" s="287"/>
      <c r="E474" s="300"/>
      <c r="F474" s="300"/>
      <c r="G474" s="299"/>
      <c r="H474" s="298"/>
      <c r="I474" s="290"/>
    </row>
    <row r="475" spans="1:9" ht="12.75">
      <c r="A475" s="287"/>
      <c r="B475" s="287"/>
      <c r="C475" s="287"/>
      <c r="E475" s="300"/>
      <c r="F475" s="300"/>
      <c r="G475" s="299"/>
      <c r="H475" s="298"/>
      <c r="I475" s="290"/>
    </row>
    <row r="476" spans="1:9" ht="12.75">
      <c r="A476" s="287"/>
      <c r="B476" s="287"/>
      <c r="C476" s="287"/>
      <c r="E476" s="300"/>
      <c r="F476" s="300"/>
      <c r="G476" s="299"/>
      <c r="H476" s="298"/>
      <c r="I476" s="290"/>
    </row>
    <row r="477" spans="1:9" ht="12.75">
      <c r="A477" s="287"/>
      <c r="B477" s="287"/>
      <c r="C477" s="287"/>
      <c r="E477" s="300"/>
      <c r="F477" s="300"/>
      <c r="G477" s="299"/>
      <c r="H477" s="298"/>
      <c r="I477" s="290"/>
    </row>
    <row r="478" spans="1:9" ht="12.75">
      <c r="A478" s="287"/>
      <c r="B478" s="287"/>
      <c r="C478" s="287"/>
      <c r="E478" s="300"/>
      <c r="F478" s="300"/>
      <c r="G478" s="299"/>
      <c r="H478" s="298"/>
      <c r="I478" s="290"/>
    </row>
    <row r="479" spans="1:9" ht="12.75">
      <c r="A479" s="287"/>
      <c r="B479" s="287"/>
      <c r="C479" s="287"/>
      <c r="E479" s="300"/>
      <c r="F479" s="300"/>
      <c r="G479" s="299"/>
      <c r="H479" s="298"/>
      <c r="I479" s="290"/>
    </row>
    <row r="480" spans="1:9" ht="12.75">
      <c r="A480" s="287"/>
      <c r="B480" s="287"/>
      <c r="C480" s="287"/>
      <c r="E480" s="300"/>
      <c r="F480" s="300"/>
      <c r="G480" s="299"/>
      <c r="H480" s="298"/>
      <c r="I480" s="290"/>
    </row>
    <row r="481" spans="1:9" ht="12.75">
      <c r="A481" s="287"/>
      <c r="B481" s="287"/>
      <c r="C481" s="287"/>
      <c r="E481" s="300"/>
      <c r="F481" s="300"/>
      <c r="G481" s="299"/>
      <c r="H481" s="298"/>
      <c r="I481" s="290"/>
    </row>
    <row r="482" spans="1:9" ht="12.75">
      <c r="A482" s="287"/>
      <c r="B482" s="287"/>
      <c r="C482" s="287"/>
      <c r="E482" s="300"/>
      <c r="F482" s="300"/>
      <c r="G482" s="299"/>
      <c r="H482" s="298"/>
      <c r="I482" s="290"/>
    </row>
    <row r="483" spans="1:9" ht="12.75">
      <c r="A483" s="287"/>
      <c r="B483" s="287"/>
      <c r="C483" s="287"/>
      <c r="E483" s="300"/>
      <c r="F483" s="300"/>
      <c r="G483" s="299"/>
      <c r="H483" s="298"/>
      <c r="I483" s="290"/>
    </row>
    <row r="484" spans="1:9" ht="12.75">
      <c r="A484" s="287"/>
      <c r="B484" s="287"/>
      <c r="C484" s="287"/>
      <c r="E484" s="300"/>
      <c r="F484" s="300"/>
      <c r="G484" s="299"/>
      <c r="H484" s="298"/>
      <c r="I484" s="290"/>
    </row>
    <row r="485" spans="1:9" ht="12.75">
      <c r="A485" s="287"/>
      <c r="B485" s="287"/>
      <c r="C485" s="287"/>
      <c r="E485" s="300"/>
      <c r="F485" s="300"/>
      <c r="G485" s="299"/>
      <c r="H485" s="298"/>
      <c r="I485" s="290"/>
    </row>
    <row r="486" spans="1:9" ht="12.75">
      <c r="A486" s="287"/>
      <c r="B486" s="287"/>
      <c r="C486" s="287"/>
      <c r="E486" s="300"/>
      <c r="F486" s="300"/>
      <c r="G486" s="299"/>
      <c r="H486" s="298"/>
      <c r="I486" s="290"/>
    </row>
    <row r="487" spans="1:9" ht="12.75">
      <c r="A487" s="287"/>
      <c r="B487" s="287"/>
      <c r="C487" s="287"/>
      <c r="E487" s="300"/>
      <c r="F487" s="300"/>
      <c r="G487" s="299"/>
      <c r="H487" s="298"/>
      <c r="I487" s="290"/>
    </row>
    <row r="488" spans="1:9" ht="12.75">
      <c r="A488" s="287"/>
      <c r="B488" s="287"/>
      <c r="C488" s="287"/>
      <c r="E488" s="300"/>
      <c r="F488" s="300"/>
      <c r="G488" s="299"/>
      <c r="H488" s="298"/>
      <c r="I488" s="290"/>
    </row>
    <row r="489" spans="1:9" ht="12.75">
      <c r="A489" s="287"/>
      <c r="B489" s="287"/>
      <c r="C489" s="287"/>
      <c r="E489" s="300"/>
      <c r="F489" s="300"/>
      <c r="G489" s="299"/>
      <c r="H489" s="298"/>
      <c r="I489" s="290"/>
    </row>
    <row r="490" spans="1:9" ht="12.75">
      <c r="A490" s="287"/>
      <c r="B490" s="287"/>
      <c r="C490" s="287"/>
      <c r="E490" s="300"/>
      <c r="F490" s="300"/>
      <c r="G490" s="299"/>
      <c r="H490" s="298"/>
      <c r="I490" s="290"/>
    </row>
    <row r="491" spans="1:9" ht="12.75">
      <c r="A491" s="287"/>
      <c r="B491" s="287"/>
      <c r="C491" s="287"/>
      <c r="E491" s="300"/>
      <c r="F491" s="300"/>
      <c r="G491" s="299"/>
      <c r="H491" s="298"/>
      <c r="I491" s="290"/>
    </row>
    <row r="492" spans="1:9" ht="12.75">
      <c r="A492" s="287"/>
      <c r="B492" s="287"/>
      <c r="C492" s="287"/>
      <c r="E492" s="300"/>
      <c r="F492" s="300"/>
      <c r="G492" s="299"/>
      <c r="H492" s="298"/>
      <c r="I492" s="290"/>
    </row>
    <row r="493" spans="1:9" ht="12.75">
      <c r="A493" s="287"/>
      <c r="B493" s="287"/>
      <c r="C493" s="287"/>
      <c r="E493" s="300"/>
      <c r="F493" s="300"/>
      <c r="G493" s="299"/>
      <c r="H493" s="298"/>
      <c r="I493" s="290"/>
    </row>
    <row r="494" spans="1:9" ht="12.75">
      <c r="A494" s="287"/>
      <c r="B494" s="287"/>
      <c r="C494" s="287"/>
      <c r="E494" s="300"/>
      <c r="F494" s="300"/>
      <c r="G494" s="299"/>
      <c r="H494" s="298"/>
      <c r="I494" s="290"/>
    </row>
    <row r="495" spans="1:9" ht="12.75">
      <c r="A495" s="287"/>
      <c r="B495" s="287"/>
      <c r="C495" s="287"/>
      <c r="E495" s="300"/>
      <c r="F495" s="300"/>
      <c r="G495" s="299"/>
      <c r="H495" s="298"/>
      <c r="I495" s="290"/>
    </row>
    <row r="496" spans="1:9" ht="12.75">
      <c r="A496" s="287"/>
      <c r="B496" s="287"/>
      <c r="C496" s="287"/>
      <c r="E496" s="300"/>
      <c r="F496" s="300"/>
      <c r="G496" s="299"/>
      <c r="H496" s="298"/>
      <c r="I496" s="290"/>
    </row>
    <row r="497" spans="1:9" ht="12.75">
      <c r="A497" s="287"/>
      <c r="B497" s="287"/>
      <c r="C497" s="287"/>
      <c r="E497" s="300"/>
      <c r="F497" s="300"/>
      <c r="G497" s="299"/>
      <c r="H497" s="298"/>
      <c r="I497" s="290"/>
    </row>
    <row r="498" spans="1:9" ht="12.75">
      <c r="A498" s="287"/>
      <c r="B498" s="287"/>
      <c r="C498" s="287"/>
      <c r="E498" s="300"/>
      <c r="F498" s="300"/>
      <c r="G498" s="299"/>
      <c r="H498" s="298"/>
      <c r="I498" s="290"/>
    </row>
    <row r="499" spans="1:9" ht="12.75">
      <c r="A499" s="287"/>
      <c r="B499" s="287"/>
      <c r="C499" s="287"/>
      <c r="E499" s="300"/>
      <c r="F499" s="300"/>
      <c r="G499" s="299"/>
      <c r="H499" s="298"/>
      <c r="I499" s="290"/>
    </row>
    <row r="500" spans="1:9" ht="12.75">
      <c r="A500" s="287"/>
      <c r="B500" s="287"/>
      <c r="C500" s="287"/>
      <c r="E500" s="300"/>
      <c r="F500" s="300"/>
      <c r="G500" s="299"/>
      <c r="H500" s="298"/>
      <c r="I500" s="290"/>
    </row>
    <row r="501" spans="1:9" ht="12.75">
      <c r="A501" s="287"/>
      <c r="B501" s="287"/>
      <c r="C501" s="287"/>
      <c r="E501" s="300"/>
      <c r="F501" s="300"/>
      <c r="G501" s="299"/>
      <c r="H501" s="298"/>
      <c r="I501" s="290"/>
    </row>
    <row r="502" spans="1:9" ht="12.75">
      <c r="A502" s="287"/>
      <c r="B502" s="287"/>
      <c r="C502" s="287"/>
      <c r="E502" s="300"/>
      <c r="F502" s="300"/>
      <c r="G502" s="299"/>
      <c r="H502" s="298"/>
      <c r="I502" s="290"/>
    </row>
    <row r="503" spans="1:9" ht="12.75">
      <c r="A503" s="287"/>
      <c r="B503" s="287"/>
      <c r="C503" s="287"/>
      <c r="E503" s="300"/>
      <c r="F503" s="300"/>
      <c r="G503" s="299"/>
      <c r="H503" s="298"/>
      <c r="I503" s="290"/>
    </row>
    <row r="504" spans="1:9" ht="12.75">
      <c r="A504" s="287"/>
      <c r="B504" s="287"/>
      <c r="C504" s="287"/>
      <c r="E504" s="300"/>
      <c r="F504" s="300"/>
      <c r="G504" s="299"/>
      <c r="H504" s="298"/>
      <c r="I504" s="290"/>
    </row>
    <row r="505" spans="1:9" ht="12.75">
      <c r="A505" s="287"/>
      <c r="B505" s="287"/>
      <c r="C505" s="287"/>
      <c r="E505" s="300"/>
      <c r="F505" s="300"/>
      <c r="G505" s="299"/>
      <c r="H505" s="298"/>
      <c r="I505" s="290"/>
    </row>
    <row r="506" spans="1:9" ht="12.75">
      <c r="A506" s="287"/>
      <c r="B506" s="287"/>
      <c r="C506" s="287"/>
      <c r="E506" s="300"/>
      <c r="F506" s="300"/>
      <c r="G506" s="299"/>
      <c r="H506" s="298"/>
      <c r="I506" s="290"/>
    </row>
    <row r="507" spans="1:9" ht="12.75">
      <c r="A507" s="287"/>
      <c r="B507" s="287"/>
      <c r="C507" s="287"/>
      <c r="E507" s="300"/>
      <c r="F507" s="300"/>
      <c r="G507" s="299"/>
      <c r="H507" s="298"/>
      <c r="I507" s="290"/>
    </row>
    <row r="508" spans="1:9" ht="12.75">
      <c r="A508" s="287"/>
      <c r="B508" s="287"/>
      <c r="C508" s="287"/>
      <c r="E508" s="300"/>
      <c r="F508" s="300"/>
      <c r="G508" s="299"/>
      <c r="H508" s="298"/>
      <c r="I508" s="290"/>
    </row>
    <row r="509" spans="1:9" ht="12.75">
      <c r="A509" s="287"/>
      <c r="B509" s="287"/>
      <c r="C509" s="287"/>
      <c r="E509" s="300"/>
      <c r="F509" s="300"/>
      <c r="G509" s="299"/>
      <c r="H509" s="298"/>
      <c r="I509" s="290"/>
    </row>
    <row r="510" spans="1:9" ht="12.75">
      <c r="A510" s="287"/>
      <c r="B510" s="287"/>
      <c r="C510" s="287"/>
      <c r="E510" s="300"/>
      <c r="F510" s="300"/>
      <c r="G510" s="299"/>
      <c r="H510" s="298"/>
      <c r="I510" s="290"/>
    </row>
    <row r="511" spans="1:9" ht="12.75">
      <c r="A511" s="287"/>
      <c r="B511" s="287"/>
      <c r="C511" s="287"/>
      <c r="E511" s="300"/>
      <c r="F511" s="300"/>
      <c r="G511" s="299"/>
      <c r="H511" s="298"/>
      <c r="I511" s="290"/>
    </row>
    <row r="512" spans="1:9" ht="12.75">
      <c r="A512" s="287"/>
      <c r="B512" s="287"/>
      <c r="C512" s="287"/>
      <c r="E512" s="300"/>
      <c r="F512" s="300"/>
      <c r="G512" s="299"/>
      <c r="H512" s="298"/>
      <c r="I512" s="290"/>
    </row>
    <row r="513" spans="1:9" ht="12.75">
      <c r="A513" s="287"/>
      <c r="B513" s="287"/>
      <c r="C513" s="287"/>
      <c r="E513" s="300"/>
      <c r="F513" s="300"/>
      <c r="G513" s="299"/>
      <c r="H513" s="298"/>
      <c r="I513" s="290"/>
    </row>
    <row r="514" spans="1:9" ht="12.75">
      <c r="A514" s="287"/>
      <c r="B514" s="287"/>
      <c r="C514" s="287"/>
      <c r="E514" s="300"/>
      <c r="F514" s="300"/>
      <c r="G514" s="299"/>
      <c r="H514" s="298"/>
      <c r="I514" s="290"/>
    </row>
    <row r="515" spans="1:9" ht="12.75">
      <c r="A515" s="287"/>
      <c r="B515" s="287"/>
      <c r="C515" s="287"/>
      <c r="E515" s="300"/>
      <c r="F515" s="300"/>
      <c r="G515" s="299"/>
      <c r="H515" s="298"/>
      <c r="I515" s="290"/>
    </row>
    <row r="516" spans="1:9" ht="12.75">
      <c r="A516" s="287"/>
      <c r="B516" s="287"/>
      <c r="C516" s="287"/>
      <c r="E516" s="300"/>
      <c r="F516" s="300"/>
      <c r="G516" s="299"/>
      <c r="H516" s="298"/>
      <c r="I516" s="290"/>
    </row>
    <row r="517" spans="1:9" ht="12.75">
      <c r="A517" s="287"/>
      <c r="B517" s="287"/>
      <c r="C517" s="287"/>
      <c r="E517" s="300"/>
      <c r="F517" s="300"/>
      <c r="G517" s="299"/>
      <c r="H517" s="298"/>
      <c r="I517" s="290"/>
    </row>
    <row r="518" spans="1:9" ht="12.75">
      <c r="A518" s="287"/>
      <c r="B518" s="287"/>
      <c r="C518" s="287"/>
      <c r="E518" s="300"/>
      <c r="F518" s="300"/>
      <c r="G518" s="299"/>
      <c r="H518" s="298"/>
      <c r="I518" s="290"/>
    </row>
    <row r="519" spans="1:9" ht="12.75">
      <c r="A519" s="287"/>
      <c r="B519" s="287"/>
      <c r="C519" s="287"/>
      <c r="E519" s="300"/>
      <c r="F519" s="300"/>
      <c r="G519" s="299"/>
      <c r="H519" s="298"/>
      <c r="I519" s="290"/>
    </row>
    <row r="520" spans="1:9" ht="12.75">
      <c r="A520" s="287"/>
      <c r="B520" s="287"/>
      <c r="C520" s="287"/>
      <c r="E520" s="300"/>
      <c r="F520" s="300"/>
      <c r="G520" s="299"/>
      <c r="H520" s="298"/>
      <c r="I520" s="290"/>
    </row>
    <row r="521" spans="1:9" ht="12.75">
      <c r="A521" s="287"/>
      <c r="B521" s="287"/>
      <c r="C521" s="287"/>
      <c r="E521" s="300"/>
      <c r="F521" s="300"/>
      <c r="G521" s="299"/>
      <c r="H521" s="298"/>
      <c r="I521" s="290"/>
    </row>
    <row r="522" spans="1:9" ht="12.75">
      <c r="A522" s="287"/>
      <c r="B522" s="287"/>
      <c r="C522" s="287"/>
      <c r="E522" s="300"/>
      <c r="F522" s="300"/>
      <c r="G522" s="299"/>
      <c r="H522" s="298"/>
      <c r="I522" s="290"/>
    </row>
    <row r="523" spans="1:9" ht="12.75">
      <c r="A523" s="287"/>
      <c r="B523" s="287"/>
      <c r="C523" s="287"/>
      <c r="E523" s="300"/>
      <c r="F523" s="300"/>
      <c r="G523" s="299"/>
      <c r="H523" s="298"/>
      <c r="I523" s="290"/>
    </row>
    <row r="524" spans="1:9" ht="12.75">
      <c r="A524" s="287"/>
      <c r="B524" s="287"/>
      <c r="C524" s="287"/>
      <c r="E524" s="300"/>
      <c r="F524" s="300"/>
      <c r="G524" s="299"/>
      <c r="H524" s="298"/>
      <c r="I524" s="290"/>
    </row>
    <row r="525" spans="1:9" ht="12.75">
      <c r="A525" s="287"/>
      <c r="B525" s="287"/>
      <c r="C525" s="287"/>
      <c r="E525" s="300"/>
      <c r="F525" s="300"/>
      <c r="G525" s="299"/>
      <c r="H525" s="298"/>
      <c r="I525" s="290"/>
    </row>
    <row r="526" spans="1:9" ht="12.75">
      <c r="A526" s="287"/>
      <c r="B526" s="287"/>
      <c r="C526" s="287"/>
      <c r="E526" s="300"/>
      <c r="F526" s="300"/>
      <c r="G526" s="299"/>
      <c r="H526" s="298"/>
      <c r="I526" s="290"/>
    </row>
    <row r="527" spans="1:9" ht="12.75">
      <c r="A527" s="287"/>
      <c r="B527" s="287"/>
      <c r="C527" s="287"/>
      <c r="E527" s="300"/>
      <c r="F527" s="300"/>
      <c r="G527" s="299"/>
      <c r="H527" s="298"/>
      <c r="I527" s="290"/>
    </row>
    <row r="528" spans="1:9" ht="12.75">
      <c r="A528" s="287"/>
      <c r="B528" s="287"/>
      <c r="C528" s="287"/>
      <c r="E528" s="300"/>
      <c r="F528" s="300"/>
      <c r="G528" s="299"/>
      <c r="H528" s="298"/>
      <c r="I528" s="290"/>
    </row>
    <row r="529" spans="1:9" ht="12.75">
      <c r="A529" s="287"/>
      <c r="B529" s="287"/>
      <c r="C529" s="287"/>
      <c r="E529" s="300"/>
      <c r="F529" s="300"/>
      <c r="G529" s="299"/>
      <c r="H529" s="298"/>
      <c r="I529" s="290"/>
    </row>
    <row r="530" spans="1:9" ht="12.75">
      <c r="A530" s="287"/>
      <c r="B530" s="287"/>
      <c r="C530" s="287"/>
      <c r="E530" s="300"/>
      <c r="F530" s="300"/>
      <c r="G530" s="299"/>
      <c r="H530" s="298"/>
      <c r="I530" s="290"/>
    </row>
    <row r="531" spans="1:9" ht="12.75">
      <c r="A531" s="287"/>
      <c r="B531" s="287"/>
      <c r="C531" s="287"/>
      <c r="E531" s="300"/>
      <c r="F531" s="300"/>
      <c r="G531" s="299"/>
      <c r="H531" s="298"/>
      <c r="I531" s="290"/>
    </row>
    <row r="532" spans="1:9" ht="12.75">
      <c r="A532" s="287"/>
      <c r="B532" s="287"/>
      <c r="C532" s="287"/>
      <c r="E532" s="300"/>
      <c r="F532" s="300"/>
      <c r="G532" s="299"/>
      <c r="H532" s="298"/>
      <c r="I532" s="290"/>
    </row>
    <row r="533" spans="1:9" ht="12.75">
      <c r="A533" s="287"/>
      <c r="B533" s="287"/>
      <c r="C533" s="287"/>
      <c r="E533" s="300"/>
      <c r="F533" s="300"/>
      <c r="G533" s="299"/>
      <c r="H533" s="298"/>
      <c r="I533" s="290"/>
    </row>
    <row r="534" spans="1:9" ht="12.75">
      <c r="A534" s="287"/>
      <c r="B534" s="287"/>
      <c r="C534" s="287"/>
      <c r="E534" s="300"/>
      <c r="F534" s="300"/>
      <c r="G534" s="299"/>
      <c r="H534" s="298"/>
      <c r="I534" s="290"/>
    </row>
    <row r="535" spans="1:9" ht="12.75">
      <c r="A535" s="287"/>
      <c r="B535" s="287"/>
      <c r="C535" s="287"/>
      <c r="E535" s="300"/>
      <c r="F535" s="300"/>
      <c r="G535" s="299"/>
      <c r="H535" s="298"/>
      <c r="I535" s="290"/>
    </row>
    <row r="536" spans="1:9" ht="12.75">
      <c r="A536" s="287"/>
      <c r="B536" s="287"/>
      <c r="C536" s="287"/>
      <c r="E536" s="300"/>
      <c r="F536" s="300"/>
      <c r="G536" s="299"/>
      <c r="H536" s="298"/>
      <c r="I536" s="290"/>
    </row>
    <row r="537" spans="1:9" ht="12.75">
      <c r="A537" s="287"/>
      <c r="B537" s="287"/>
      <c r="C537" s="287"/>
      <c r="E537" s="300"/>
      <c r="F537" s="300"/>
      <c r="G537" s="299"/>
      <c r="H537" s="298"/>
      <c r="I537" s="290"/>
    </row>
    <row r="538" spans="1:9" ht="12.75">
      <c r="A538" s="287"/>
      <c r="B538" s="287"/>
      <c r="C538" s="287"/>
      <c r="E538" s="300"/>
      <c r="F538" s="300"/>
      <c r="G538" s="299"/>
      <c r="H538" s="298"/>
      <c r="I538" s="290"/>
    </row>
    <row r="539" spans="1:9" ht="12.75">
      <c r="A539" s="287"/>
      <c r="B539" s="287"/>
      <c r="C539" s="287"/>
      <c r="E539" s="300"/>
      <c r="F539" s="300"/>
      <c r="G539" s="299"/>
      <c r="H539" s="298"/>
      <c r="I539" s="290"/>
    </row>
    <row r="540" spans="1:9" ht="12.75">
      <c r="A540" s="287"/>
      <c r="B540" s="287"/>
      <c r="C540" s="287"/>
      <c r="E540" s="300"/>
      <c r="F540" s="300"/>
      <c r="G540" s="299"/>
      <c r="H540" s="298"/>
      <c r="I540" s="290"/>
    </row>
    <row r="541" spans="1:9" ht="12.75">
      <c r="A541" s="287"/>
      <c r="B541" s="287"/>
      <c r="C541" s="287"/>
      <c r="E541" s="300"/>
      <c r="F541" s="300"/>
      <c r="G541" s="299"/>
      <c r="H541" s="298"/>
      <c r="I541" s="290"/>
    </row>
    <row r="542" spans="1:9" ht="12.75">
      <c r="A542" s="287"/>
      <c r="B542" s="287"/>
      <c r="C542" s="287"/>
      <c r="E542" s="300"/>
      <c r="F542" s="300"/>
      <c r="G542" s="299"/>
      <c r="H542" s="298"/>
      <c r="I542" s="290"/>
    </row>
    <row r="543" spans="1:9" ht="12.75">
      <c r="A543" s="287"/>
      <c r="B543" s="287"/>
      <c r="C543" s="287"/>
      <c r="E543" s="300"/>
      <c r="F543" s="300"/>
      <c r="G543" s="299"/>
      <c r="H543" s="298"/>
      <c r="I543" s="290"/>
    </row>
    <row r="544" spans="1:9" ht="12.75">
      <c r="A544" s="287"/>
      <c r="B544" s="287"/>
      <c r="C544" s="287"/>
      <c r="E544" s="300"/>
      <c r="F544" s="300"/>
      <c r="G544" s="299"/>
      <c r="H544" s="298"/>
      <c r="I544" s="290"/>
    </row>
    <row r="545" spans="1:9" ht="12.75">
      <c r="A545" s="287"/>
      <c r="B545" s="287"/>
      <c r="C545" s="287"/>
      <c r="E545" s="300"/>
      <c r="F545" s="300"/>
      <c r="G545" s="299"/>
      <c r="H545" s="298"/>
      <c r="I545" s="290"/>
    </row>
    <row r="546" spans="1:9" ht="12.75">
      <c r="A546" s="287"/>
      <c r="B546" s="287"/>
      <c r="C546" s="287"/>
      <c r="E546" s="300"/>
      <c r="F546" s="300"/>
      <c r="G546" s="299"/>
      <c r="H546" s="298"/>
      <c r="I546" s="290"/>
    </row>
    <row r="547" spans="1:9" ht="12.75">
      <c r="A547" s="287"/>
      <c r="B547" s="287"/>
      <c r="C547" s="287"/>
      <c r="E547" s="300"/>
      <c r="F547" s="300"/>
      <c r="G547" s="299"/>
      <c r="H547" s="298"/>
      <c r="I547" s="290"/>
    </row>
    <row r="548" spans="1:9" ht="12.75">
      <c r="A548" s="287"/>
      <c r="B548" s="287"/>
      <c r="C548" s="287"/>
      <c r="E548" s="300"/>
      <c r="F548" s="300"/>
      <c r="G548" s="299"/>
      <c r="H548" s="298"/>
      <c r="I548" s="290"/>
    </row>
    <row r="549" spans="1:9" ht="12.75">
      <c r="A549" s="287"/>
      <c r="B549" s="287"/>
      <c r="C549" s="287"/>
      <c r="E549" s="300"/>
      <c r="F549" s="300"/>
      <c r="G549" s="299"/>
      <c r="H549" s="298"/>
      <c r="I549" s="290"/>
    </row>
    <row r="550" spans="1:9" ht="12.75">
      <c r="A550" s="287"/>
      <c r="B550" s="287"/>
      <c r="C550" s="287"/>
      <c r="E550" s="300"/>
      <c r="F550" s="300"/>
      <c r="G550" s="299"/>
      <c r="H550" s="298"/>
      <c r="I550" s="290"/>
    </row>
    <row r="551" spans="1:9" ht="12.75">
      <c r="A551" s="287"/>
      <c r="B551" s="287"/>
      <c r="C551" s="287"/>
      <c r="E551" s="300"/>
      <c r="F551" s="300"/>
      <c r="G551" s="299"/>
      <c r="H551" s="298"/>
      <c r="I551" s="290"/>
    </row>
    <row r="552" spans="1:9" ht="12.75">
      <c r="A552" s="287"/>
      <c r="B552" s="287"/>
      <c r="C552" s="287"/>
      <c r="E552" s="300"/>
      <c r="F552" s="300"/>
      <c r="G552" s="299"/>
      <c r="H552" s="298"/>
      <c r="I552" s="290"/>
    </row>
    <row r="553" spans="1:9" ht="12.75">
      <c r="A553" s="287"/>
      <c r="B553" s="287"/>
      <c r="C553" s="287"/>
      <c r="E553" s="300"/>
      <c r="F553" s="300"/>
      <c r="G553" s="299"/>
      <c r="H553" s="298"/>
      <c r="I553" s="290"/>
    </row>
    <row r="554" spans="1:9" ht="12.75">
      <c r="A554" s="287"/>
      <c r="B554" s="287"/>
      <c r="C554" s="287"/>
      <c r="E554" s="300"/>
      <c r="F554" s="300"/>
      <c r="G554" s="299"/>
      <c r="H554" s="298"/>
      <c r="I554" s="290"/>
    </row>
    <row r="555" spans="1:9" ht="12.75">
      <c r="A555" s="287"/>
      <c r="B555" s="287"/>
      <c r="C555" s="287"/>
      <c r="E555" s="300"/>
      <c r="F555" s="300"/>
      <c r="G555" s="299"/>
      <c r="H555" s="298"/>
      <c r="I555" s="290"/>
    </row>
    <row r="556" spans="1:9" ht="12.75">
      <c r="A556" s="287"/>
      <c r="B556" s="287"/>
      <c r="C556" s="287"/>
      <c r="E556" s="300"/>
      <c r="F556" s="300"/>
      <c r="G556" s="299"/>
      <c r="H556" s="298"/>
      <c r="I556" s="290"/>
    </row>
    <row r="557" spans="1:9" ht="12.75">
      <c r="A557" s="287"/>
      <c r="B557" s="287"/>
      <c r="C557" s="287"/>
      <c r="E557" s="300"/>
      <c r="F557" s="300"/>
      <c r="G557" s="299"/>
      <c r="H557" s="298"/>
      <c r="I557" s="290"/>
    </row>
    <row r="558" spans="1:9" ht="12.75">
      <c r="A558" s="287"/>
      <c r="B558" s="287"/>
      <c r="C558" s="287"/>
      <c r="E558" s="300"/>
      <c r="F558" s="300"/>
      <c r="G558" s="299"/>
      <c r="H558" s="298"/>
      <c r="I558" s="290"/>
    </row>
    <row r="559" spans="1:9" ht="12.75">
      <c r="A559" s="287"/>
      <c r="B559" s="287"/>
      <c r="C559" s="287"/>
      <c r="E559" s="300"/>
      <c r="F559" s="300"/>
      <c r="G559" s="299"/>
      <c r="H559" s="298"/>
      <c r="I559" s="290"/>
    </row>
    <row r="560" spans="1:9" ht="12.75">
      <c r="A560" s="287"/>
      <c r="B560" s="287"/>
      <c r="C560" s="287"/>
      <c r="E560" s="300"/>
      <c r="F560" s="300"/>
      <c r="G560" s="299"/>
      <c r="H560" s="298"/>
      <c r="I560" s="290"/>
    </row>
    <row r="561" spans="1:9" ht="12.75">
      <c r="A561" s="287"/>
      <c r="B561" s="287"/>
      <c r="C561" s="287"/>
      <c r="E561" s="300"/>
      <c r="F561" s="300"/>
      <c r="G561" s="299"/>
      <c r="H561" s="298"/>
      <c r="I561" s="290"/>
    </row>
    <row r="562" spans="1:9" ht="12.75">
      <c r="A562" s="287"/>
      <c r="B562" s="287"/>
      <c r="C562" s="287"/>
      <c r="E562" s="300"/>
      <c r="F562" s="300"/>
      <c r="G562" s="299"/>
      <c r="H562" s="298"/>
      <c r="I562" s="290"/>
    </row>
    <row r="563" spans="1:9" ht="12.75">
      <c r="A563" s="287"/>
      <c r="B563" s="287"/>
      <c r="C563" s="287"/>
      <c r="E563" s="300"/>
      <c r="F563" s="300"/>
      <c r="G563" s="299"/>
      <c r="H563" s="298"/>
      <c r="I563" s="290"/>
    </row>
    <row r="564" spans="1:9" ht="12.75">
      <c r="A564" s="287"/>
      <c r="B564" s="287"/>
      <c r="C564" s="287"/>
      <c r="E564" s="300"/>
      <c r="F564" s="300"/>
      <c r="G564" s="299"/>
      <c r="H564" s="298"/>
      <c r="I564" s="290"/>
    </row>
    <row r="565" spans="1:9" ht="12.75">
      <c r="A565" s="287"/>
      <c r="B565" s="287"/>
      <c r="C565" s="287"/>
      <c r="E565" s="300"/>
      <c r="F565" s="300"/>
      <c r="G565" s="299"/>
      <c r="H565" s="298"/>
      <c r="I565" s="290"/>
    </row>
    <row r="566" spans="1:9" ht="12.75">
      <c r="A566" s="287"/>
      <c r="B566" s="287"/>
      <c r="C566" s="287"/>
      <c r="E566" s="300"/>
      <c r="F566" s="300"/>
      <c r="G566" s="299"/>
      <c r="H566" s="298"/>
      <c r="I566" s="290"/>
    </row>
    <row r="567" spans="1:9" ht="12.75">
      <c r="A567" s="287"/>
      <c r="B567" s="287"/>
      <c r="C567" s="287"/>
      <c r="E567" s="300"/>
      <c r="F567" s="300"/>
      <c r="G567" s="299"/>
      <c r="H567" s="298"/>
      <c r="I567" s="290"/>
    </row>
    <row r="568" spans="1:9" ht="12.75">
      <c r="A568" s="287"/>
      <c r="B568" s="287"/>
      <c r="C568" s="287"/>
      <c r="E568" s="300"/>
      <c r="F568" s="300"/>
      <c r="G568" s="299"/>
      <c r="H568" s="298"/>
      <c r="I568" s="290"/>
    </row>
    <row r="569" spans="1:9" ht="12.75">
      <c r="A569" s="287"/>
      <c r="B569" s="287"/>
      <c r="C569" s="287"/>
      <c r="E569" s="300"/>
      <c r="F569" s="300"/>
      <c r="G569" s="299"/>
      <c r="H569" s="298"/>
      <c r="I569" s="290"/>
    </row>
    <row r="570" spans="1:9" ht="12.75">
      <c r="A570" s="287"/>
      <c r="B570" s="287"/>
      <c r="C570" s="287"/>
      <c r="E570" s="300"/>
      <c r="F570" s="300"/>
      <c r="G570" s="299"/>
      <c r="H570" s="298"/>
      <c r="I570" s="290"/>
    </row>
    <row r="571" spans="1:9" ht="12.75">
      <c r="A571" s="287"/>
      <c r="B571" s="287"/>
      <c r="C571" s="287"/>
      <c r="E571" s="300"/>
      <c r="F571" s="300"/>
      <c r="G571" s="299"/>
      <c r="H571" s="298"/>
      <c r="I571" s="290"/>
    </row>
    <row r="572" spans="1:9" ht="12.75">
      <c r="A572" s="287"/>
      <c r="B572" s="287"/>
      <c r="C572" s="287"/>
      <c r="E572" s="300"/>
      <c r="F572" s="300"/>
      <c r="G572" s="299"/>
      <c r="H572" s="298"/>
      <c r="I572" s="290"/>
    </row>
    <row r="573" spans="1:9" ht="12.75">
      <c r="A573" s="287"/>
      <c r="B573" s="287"/>
      <c r="C573" s="287"/>
      <c r="E573" s="300"/>
      <c r="F573" s="300"/>
      <c r="G573" s="299"/>
      <c r="H573" s="298"/>
      <c r="I573" s="290"/>
    </row>
    <row r="574" spans="1:9" ht="12.75">
      <c r="A574" s="287"/>
      <c r="B574" s="287"/>
      <c r="C574" s="287"/>
      <c r="E574" s="300"/>
      <c r="F574" s="300"/>
      <c r="G574" s="299"/>
      <c r="H574" s="298"/>
      <c r="I574" s="290"/>
    </row>
    <row r="575" spans="1:9" ht="12.75">
      <c r="A575" s="287"/>
      <c r="B575" s="287"/>
      <c r="C575" s="287"/>
      <c r="E575" s="300"/>
      <c r="F575" s="300"/>
      <c r="G575" s="299"/>
      <c r="H575" s="298"/>
      <c r="I575" s="290"/>
    </row>
    <row r="576" spans="1:9" ht="12.75">
      <c r="A576" s="287"/>
      <c r="B576" s="287"/>
      <c r="C576" s="287"/>
      <c r="E576" s="300"/>
      <c r="F576" s="300"/>
      <c r="G576" s="299"/>
      <c r="H576" s="298"/>
      <c r="I576" s="290"/>
    </row>
    <row r="577" spans="1:9" ht="12.75">
      <c r="A577" s="287"/>
      <c r="B577" s="287"/>
      <c r="C577" s="287"/>
      <c r="E577" s="300"/>
      <c r="F577" s="300"/>
      <c r="G577" s="299"/>
      <c r="H577" s="298"/>
      <c r="I577" s="290"/>
    </row>
    <row r="578" spans="1:9" ht="12.75">
      <c r="A578" s="287"/>
      <c r="B578" s="287"/>
      <c r="C578" s="287"/>
      <c r="E578" s="300"/>
      <c r="F578" s="300"/>
      <c r="G578" s="299"/>
      <c r="H578" s="298"/>
      <c r="I578" s="290"/>
    </row>
    <row r="579" spans="1:9" ht="12.75">
      <c r="A579" s="287"/>
      <c r="B579" s="287"/>
      <c r="C579" s="287"/>
      <c r="E579" s="300"/>
      <c r="F579" s="300"/>
      <c r="G579" s="299"/>
      <c r="H579" s="298"/>
      <c r="I579" s="290"/>
    </row>
    <row r="580" spans="1:9" ht="12.75">
      <c r="A580" s="287"/>
      <c r="B580" s="287"/>
      <c r="C580" s="287"/>
      <c r="E580" s="300"/>
      <c r="F580" s="300"/>
      <c r="G580" s="299"/>
      <c r="H580" s="298"/>
      <c r="I580" s="290"/>
    </row>
    <row r="581" spans="1:9" ht="12.75">
      <c r="A581" s="287"/>
      <c r="B581" s="287"/>
      <c r="C581" s="287"/>
      <c r="E581" s="300"/>
      <c r="F581" s="300"/>
      <c r="G581" s="299"/>
      <c r="H581" s="298"/>
      <c r="I581" s="290"/>
    </row>
    <row r="582" spans="1:9" ht="12.75">
      <c r="A582" s="287"/>
      <c r="B582" s="287"/>
      <c r="C582" s="287"/>
      <c r="E582" s="300"/>
      <c r="F582" s="300"/>
      <c r="G582" s="299"/>
      <c r="H582" s="298"/>
      <c r="I582" s="290"/>
    </row>
    <row r="583" spans="1:9" ht="12.75">
      <c r="A583" s="287"/>
      <c r="B583" s="287"/>
      <c r="C583" s="287"/>
      <c r="E583" s="300"/>
      <c r="F583" s="300"/>
      <c r="G583" s="299"/>
      <c r="H583" s="298"/>
      <c r="I583" s="290"/>
    </row>
    <row r="584" spans="1:9" ht="12.75">
      <c r="A584" s="287"/>
      <c r="B584" s="287"/>
      <c r="C584" s="287"/>
      <c r="E584" s="300"/>
      <c r="F584" s="300"/>
      <c r="G584" s="299"/>
      <c r="H584" s="298"/>
      <c r="I584" s="290"/>
    </row>
    <row r="585" spans="1:9" ht="12.75">
      <c r="A585" s="287"/>
      <c r="B585" s="287"/>
      <c r="C585" s="287"/>
      <c r="E585" s="300"/>
      <c r="F585" s="300"/>
      <c r="G585" s="299"/>
      <c r="H585" s="298"/>
      <c r="I585" s="290"/>
    </row>
    <row r="586" spans="1:9" ht="12.75">
      <c r="A586" s="287"/>
      <c r="B586" s="287"/>
      <c r="C586" s="287"/>
      <c r="E586" s="300"/>
      <c r="F586" s="300"/>
      <c r="G586" s="299"/>
      <c r="H586" s="298"/>
      <c r="I586" s="290"/>
    </row>
    <row r="587" spans="1:9" ht="12.75">
      <c r="A587" s="287"/>
      <c r="B587" s="287"/>
      <c r="C587" s="287"/>
      <c r="E587" s="300"/>
      <c r="F587" s="300"/>
      <c r="G587" s="299"/>
      <c r="H587" s="298"/>
      <c r="I587" s="290"/>
    </row>
    <row r="588" spans="1:9" ht="12.75">
      <c r="A588" s="287"/>
      <c r="B588" s="287"/>
      <c r="C588" s="287"/>
      <c r="E588" s="300"/>
      <c r="F588" s="300"/>
      <c r="G588" s="299"/>
      <c r="H588" s="298"/>
      <c r="I588" s="290"/>
    </row>
    <row r="589" spans="1:9" ht="12.75">
      <c r="A589" s="287"/>
      <c r="B589" s="287"/>
      <c r="C589" s="287"/>
      <c r="E589" s="300"/>
      <c r="F589" s="300"/>
      <c r="G589" s="299"/>
      <c r="H589" s="298"/>
      <c r="I589" s="290"/>
    </row>
    <row r="590" spans="1:9" ht="12.75">
      <c r="A590" s="287"/>
      <c r="B590" s="287"/>
      <c r="C590" s="287"/>
      <c r="E590" s="300"/>
      <c r="F590" s="300"/>
      <c r="G590" s="299"/>
      <c r="H590" s="298"/>
      <c r="I590" s="290"/>
    </row>
    <row r="591" spans="1:9" ht="12.75">
      <c r="A591" s="287"/>
      <c r="B591" s="287"/>
      <c r="C591" s="287"/>
      <c r="E591" s="300"/>
      <c r="F591" s="300"/>
      <c r="G591" s="299"/>
      <c r="H591" s="298"/>
      <c r="I591" s="290"/>
    </row>
    <row r="592" spans="1:9" ht="12.75">
      <c r="A592" s="287"/>
      <c r="B592" s="287"/>
      <c r="C592" s="287"/>
      <c r="E592" s="300"/>
      <c r="F592" s="300"/>
      <c r="G592" s="299"/>
      <c r="H592" s="298"/>
      <c r="I592" s="290"/>
    </row>
    <row r="593" spans="1:9" ht="12.75">
      <c r="A593" s="287"/>
      <c r="B593" s="287"/>
      <c r="C593" s="287"/>
      <c r="E593" s="300"/>
      <c r="F593" s="300"/>
      <c r="G593" s="299"/>
      <c r="H593" s="298"/>
      <c r="I593" s="290"/>
    </row>
    <row r="594" spans="1:9" ht="12.75">
      <c r="A594" s="287"/>
      <c r="B594" s="287"/>
      <c r="C594" s="287"/>
      <c r="E594" s="300"/>
      <c r="F594" s="300"/>
      <c r="G594" s="299"/>
      <c r="H594" s="298"/>
      <c r="I594" s="290"/>
    </row>
    <row r="595" spans="1:9" ht="12.75">
      <c r="A595" s="287"/>
      <c r="B595" s="287"/>
      <c r="C595" s="287"/>
      <c r="E595" s="300"/>
      <c r="F595" s="300"/>
      <c r="G595" s="299"/>
      <c r="H595" s="298"/>
      <c r="I595" s="290"/>
    </row>
    <row r="596" spans="1:9" ht="12.75">
      <c r="A596" s="287"/>
      <c r="B596" s="287"/>
      <c r="C596" s="287"/>
      <c r="E596" s="300"/>
      <c r="F596" s="300"/>
      <c r="G596" s="299"/>
      <c r="H596" s="298"/>
      <c r="I596" s="290"/>
    </row>
    <row r="597" spans="1:9" ht="12.75">
      <c r="A597" s="287"/>
      <c r="B597" s="287"/>
      <c r="C597" s="287"/>
      <c r="E597" s="300"/>
      <c r="F597" s="300"/>
      <c r="G597" s="299"/>
      <c r="H597" s="298"/>
      <c r="I597" s="290"/>
    </row>
    <row r="598" spans="1:9" ht="12.75">
      <c r="A598" s="287"/>
      <c r="B598" s="287"/>
      <c r="C598" s="287"/>
      <c r="E598" s="300"/>
      <c r="F598" s="300"/>
      <c r="G598" s="299"/>
      <c r="H598" s="298"/>
      <c r="I598" s="290"/>
    </row>
    <row r="599" spans="1:9" ht="12.75">
      <c r="A599" s="287"/>
      <c r="B599" s="287"/>
      <c r="C599" s="287"/>
      <c r="E599" s="300"/>
      <c r="F599" s="300"/>
      <c r="G599" s="299"/>
      <c r="H599" s="298"/>
      <c r="I599" s="290"/>
    </row>
    <row r="600" spans="1:9" ht="12.75">
      <c r="A600" s="287"/>
      <c r="B600" s="287"/>
      <c r="C600" s="287"/>
      <c r="E600" s="300"/>
      <c r="F600" s="300"/>
      <c r="G600" s="299"/>
      <c r="H600" s="298"/>
      <c r="I600" s="290"/>
    </row>
    <row r="601" spans="1:9" ht="12.75">
      <c r="A601" s="287"/>
      <c r="B601" s="287"/>
      <c r="C601" s="287"/>
      <c r="E601" s="300"/>
      <c r="F601" s="300"/>
      <c r="G601" s="299"/>
      <c r="H601" s="298"/>
      <c r="I601" s="290"/>
    </row>
    <row r="602" spans="1:9" ht="12.75">
      <c r="A602" s="287"/>
      <c r="B602" s="287"/>
      <c r="C602" s="287"/>
      <c r="E602" s="300"/>
      <c r="F602" s="300"/>
      <c r="G602" s="299"/>
      <c r="H602" s="298"/>
      <c r="I602" s="290"/>
    </row>
    <row r="603" spans="1:9" ht="12.75">
      <c r="A603" s="287"/>
      <c r="B603" s="287"/>
      <c r="C603" s="287"/>
      <c r="E603" s="300"/>
      <c r="F603" s="300"/>
      <c r="G603" s="299"/>
      <c r="H603" s="298"/>
      <c r="I603" s="290"/>
    </row>
    <row r="604" spans="1:9" ht="12.75">
      <c r="A604" s="287"/>
      <c r="B604" s="287"/>
      <c r="C604" s="287"/>
      <c r="E604" s="300"/>
      <c r="F604" s="300"/>
      <c r="G604" s="299"/>
      <c r="H604" s="298"/>
      <c r="I604" s="290"/>
    </row>
    <row r="605" spans="1:9" ht="12.75">
      <c r="A605" s="287"/>
      <c r="B605" s="287"/>
      <c r="C605" s="287"/>
      <c r="E605" s="300"/>
      <c r="F605" s="300"/>
      <c r="G605" s="299"/>
      <c r="H605" s="298"/>
      <c r="I605" s="290"/>
    </row>
    <row r="606" spans="1:9" ht="12.75">
      <c r="A606" s="287"/>
      <c r="B606" s="287"/>
      <c r="C606" s="287"/>
      <c r="E606" s="300"/>
      <c r="F606" s="300"/>
      <c r="G606" s="299"/>
      <c r="H606" s="298"/>
      <c r="I606" s="290"/>
    </row>
    <row r="607" spans="1:9" ht="12.75">
      <c r="A607" s="287"/>
      <c r="B607" s="287"/>
      <c r="C607" s="287"/>
      <c r="E607" s="300"/>
      <c r="F607" s="300"/>
      <c r="G607" s="299"/>
      <c r="H607" s="298"/>
      <c r="I607" s="290"/>
    </row>
    <row r="608" spans="1:9" ht="12.75">
      <c r="A608" s="287"/>
      <c r="B608" s="287"/>
      <c r="C608" s="287"/>
      <c r="E608" s="300"/>
      <c r="F608" s="300"/>
      <c r="G608" s="299"/>
      <c r="H608" s="298"/>
      <c r="I608" s="290"/>
    </row>
    <row r="609" spans="1:9" ht="12.75">
      <c r="A609" s="287"/>
      <c r="B609" s="287"/>
      <c r="C609" s="287"/>
      <c r="E609" s="300"/>
      <c r="F609" s="300"/>
      <c r="G609" s="299"/>
      <c r="H609" s="298"/>
      <c r="I609" s="290"/>
    </row>
    <row r="610" spans="1:9" ht="12.75">
      <c r="A610" s="287"/>
      <c r="B610" s="287"/>
      <c r="C610" s="287"/>
      <c r="E610" s="300"/>
      <c r="F610" s="300"/>
      <c r="G610" s="299"/>
      <c r="H610" s="298"/>
      <c r="I610" s="290"/>
    </row>
    <row r="611" spans="1:9" ht="12.75">
      <c r="A611" s="287"/>
      <c r="B611" s="287"/>
      <c r="C611" s="287"/>
      <c r="E611" s="300"/>
      <c r="F611" s="300"/>
      <c r="G611" s="299"/>
      <c r="H611" s="298"/>
      <c r="I611" s="290"/>
    </row>
    <row r="612" spans="1:9" ht="12.75">
      <c r="A612" s="287"/>
      <c r="B612" s="287"/>
      <c r="C612" s="287"/>
      <c r="E612" s="300"/>
      <c r="F612" s="300"/>
      <c r="G612" s="299"/>
      <c r="H612" s="298"/>
      <c r="I612" s="290"/>
    </row>
    <row r="613" spans="1:9" ht="12.75">
      <c r="A613" s="287"/>
      <c r="B613" s="287"/>
      <c r="C613" s="287"/>
      <c r="E613" s="300"/>
      <c r="F613" s="300"/>
      <c r="G613" s="299"/>
      <c r="H613" s="298"/>
      <c r="I613" s="290"/>
    </row>
    <row r="614" spans="1:9" ht="12.75">
      <c r="A614" s="287"/>
      <c r="B614" s="287"/>
      <c r="C614" s="287"/>
      <c r="E614" s="300"/>
      <c r="F614" s="300"/>
      <c r="G614" s="299"/>
      <c r="H614" s="298"/>
      <c r="I614" s="290"/>
    </row>
    <row r="615" spans="1:9" ht="12.75">
      <c r="A615" s="287"/>
      <c r="B615" s="287"/>
      <c r="C615" s="287"/>
      <c r="E615" s="300"/>
      <c r="F615" s="300"/>
      <c r="G615" s="299"/>
      <c r="H615" s="298"/>
      <c r="I615" s="290"/>
    </row>
    <row r="616" spans="1:9" ht="12.75">
      <c r="A616" s="287"/>
      <c r="B616" s="287"/>
      <c r="C616" s="287"/>
      <c r="E616" s="300"/>
      <c r="F616" s="300"/>
      <c r="G616" s="299"/>
      <c r="H616" s="298"/>
      <c r="I616" s="290"/>
    </row>
    <row r="617" spans="1:9" ht="12.75">
      <c r="A617" s="287"/>
      <c r="B617" s="287"/>
      <c r="C617" s="287"/>
      <c r="E617" s="300"/>
      <c r="F617" s="300"/>
      <c r="G617" s="299"/>
      <c r="H617" s="298"/>
      <c r="I617" s="290"/>
    </row>
    <row r="618" spans="1:9" ht="12.75">
      <c r="A618" s="287"/>
      <c r="B618" s="287"/>
      <c r="C618" s="287"/>
      <c r="E618" s="300"/>
      <c r="F618" s="300"/>
      <c r="G618" s="299"/>
      <c r="H618" s="298"/>
      <c r="I618" s="290"/>
    </row>
    <row r="619" spans="1:9" ht="12.75">
      <c r="A619" s="287"/>
      <c r="B619" s="287"/>
      <c r="C619" s="287"/>
      <c r="E619" s="300"/>
      <c r="F619" s="300"/>
      <c r="G619" s="299"/>
      <c r="H619" s="298"/>
      <c r="I619" s="290"/>
    </row>
    <row r="620" spans="1:9" ht="12.75">
      <c r="A620" s="287"/>
      <c r="B620" s="287"/>
      <c r="C620" s="287"/>
      <c r="E620" s="300"/>
      <c r="F620" s="300"/>
      <c r="G620" s="299"/>
      <c r="H620" s="298"/>
      <c r="I620" s="290"/>
    </row>
    <row r="621" spans="1:9" ht="12.75">
      <c r="A621" s="287"/>
      <c r="B621" s="287"/>
      <c r="C621" s="287"/>
      <c r="E621" s="300"/>
      <c r="F621" s="300"/>
      <c r="G621" s="299"/>
      <c r="H621" s="298"/>
      <c r="I621" s="290"/>
    </row>
    <row r="622" spans="1:9" ht="12.75">
      <c r="A622" s="287"/>
      <c r="B622" s="287"/>
      <c r="C622" s="287"/>
      <c r="E622" s="300"/>
      <c r="F622" s="300"/>
      <c r="G622" s="299"/>
      <c r="H622" s="298"/>
      <c r="I622" s="290"/>
    </row>
    <row r="623" spans="1:9" ht="12.75">
      <c r="A623" s="287"/>
      <c r="B623" s="287"/>
      <c r="C623" s="287"/>
      <c r="E623" s="300"/>
      <c r="F623" s="300"/>
      <c r="G623" s="299"/>
      <c r="H623" s="298"/>
      <c r="I623" s="290"/>
    </row>
    <row r="624" spans="1:9" ht="12.75">
      <c r="A624" s="287"/>
      <c r="B624" s="287"/>
      <c r="C624" s="287"/>
      <c r="E624" s="300"/>
      <c r="F624" s="300"/>
      <c r="G624" s="299"/>
      <c r="H624" s="298"/>
      <c r="I624" s="290"/>
    </row>
    <row r="625" spans="1:9" ht="12.75">
      <c r="A625" s="287"/>
      <c r="B625" s="287"/>
      <c r="C625" s="287"/>
      <c r="E625" s="300"/>
      <c r="F625" s="300"/>
      <c r="G625" s="299"/>
      <c r="H625" s="298"/>
      <c r="I625" s="290"/>
    </row>
    <row r="626" spans="1:9" ht="12.75">
      <c r="A626" s="287"/>
      <c r="B626" s="287"/>
      <c r="C626" s="287"/>
      <c r="E626" s="300"/>
      <c r="F626" s="300"/>
      <c r="G626" s="299"/>
      <c r="H626" s="298"/>
      <c r="I626" s="290"/>
    </row>
    <row r="627" spans="1:9" ht="12.75">
      <c r="A627" s="287"/>
      <c r="B627" s="287"/>
      <c r="C627" s="287"/>
      <c r="E627" s="300"/>
      <c r="F627" s="300"/>
      <c r="G627" s="299"/>
      <c r="H627" s="298"/>
      <c r="I627" s="290"/>
    </row>
    <row r="628" spans="1:9" ht="12.75">
      <c r="A628" s="287"/>
      <c r="B628" s="287"/>
      <c r="C628" s="287"/>
      <c r="E628" s="300"/>
      <c r="F628" s="300"/>
      <c r="G628" s="299"/>
      <c r="H628" s="298"/>
      <c r="I628" s="290"/>
    </row>
    <row r="629" spans="1:9" ht="12.75">
      <c r="A629" s="287"/>
      <c r="B629" s="287"/>
      <c r="C629" s="287"/>
      <c r="E629" s="300"/>
      <c r="F629" s="300"/>
      <c r="G629" s="299"/>
      <c r="H629" s="298"/>
      <c r="I629" s="290"/>
    </row>
    <row r="630" spans="1:9" ht="12.75">
      <c r="A630" s="287"/>
      <c r="B630" s="287"/>
      <c r="C630" s="287"/>
      <c r="E630" s="300"/>
      <c r="F630" s="300"/>
      <c r="G630" s="299"/>
      <c r="H630" s="298"/>
      <c r="I630" s="290"/>
    </row>
    <row r="631" spans="1:9" ht="12.75">
      <c r="A631" s="287"/>
      <c r="B631" s="287"/>
      <c r="C631" s="287"/>
      <c r="E631" s="300"/>
      <c r="F631" s="300"/>
      <c r="G631" s="299"/>
      <c r="H631" s="298"/>
      <c r="I631" s="290"/>
    </row>
    <row r="632" spans="1:9" ht="12.75">
      <c r="A632" s="287"/>
      <c r="B632" s="287"/>
      <c r="C632" s="287"/>
      <c r="E632" s="300"/>
      <c r="F632" s="300"/>
      <c r="G632" s="299"/>
      <c r="H632" s="298"/>
      <c r="I632" s="290"/>
    </row>
    <row r="633" spans="1:9" ht="12.75">
      <c r="A633" s="287"/>
      <c r="B633" s="287"/>
      <c r="C633" s="287"/>
      <c r="E633" s="300"/>
      <c r="F633" s="300"/>
      <c r="G633" s="299"/>
      <c r="H633" s="298"/>
      <c r="I633" s="290"/>
    </row>
    <row r="634" spans="1:9" ht="12.75">
      <c r="A634" s="287"/>
      <c r="B634" s="287"/>
      <c r="C634" s="287"/>
      <c r="E634" s="300"/>
      <c r="F634" s="300"/>
      <c r="G634" s="299"/>
      <c r="H634" s="298"/>
      <c r="I634" s="290"/>
    </row>
    <row r="635" spans="1:9" ht="12.75">
      <c r="A635" s="287"/>
      <c r="B635" s="287"/>
      <c r="C635" s="287"/>
      <c r="E635" s="300"/>
      <c r="F635" s="300"/>
      <c r="G635" s="299"/>
      <c r="H635" s="298"/>
      <c r="I635" s="290"/>
    </row>
    <row r="636" spans="1:9" ht="12.75">
      <c r="A636" s="287"/>
      <c r="B636" s="287"/>
      <c r="C636" s="287"/>
      <c r="E636" s="300"/>
      <c r="F636" s="300"/>
      <c r="G636" s="299"/>
      <c r="H636" s="298"/>
      <c r="I636" s="290"/>
    </row>
    <row r="637" spans="1:9" ht="12.75">
      <c r="A637" s="287"/>
      <c r="B637" s="287"/>
      <c r="C637" s="287"/>
      <c r="E637" s="300"/>
      <c r="F637" s="300"/>
      <c r="G637" s="299"/>
      <c r="H637" s="298"/>
      <c r="I637" s="290"/>
    </row>
    <row r="638" spans="1:9" ht="12.75">
      <c r="A638" s="287"/>
      <c r="B638" s="287"/>
      <c r="C638" s="287"/>
      <c r="E638" s="300"/>
      <c r="F638" s="300"/>
      <c r="G638" s="299"/>
      <c r="H638" s="298"/>
      <c r="I638" s="290"/>
    </row>
    <row r="639" spans="1:9" ht="12.75">
      <c r="A639" s="287"/>
      <c r="B639" s="287"/>
      <c r="C639" s="287"/>
      <c r="E639" s="300"/>
      <c r="F639" s="300"/>
      <c r="G639" s="299"/>
      <c r="H639" s="298"/>
      <c r="I639" s="290"/>
    </row>
    <row r="640" spans="1:9" ht="12.75">
      <c r="A640" s="287"/>
      <c r="B640" s="287"/>
      <c r="C640" s="287"/>
      <c r="E640" s="300"/>
      <c r="F640" s="300"/>
      <c r="G640" s="299"/>
      <c r="H640" s="298"/>
      <c r="I640" s="290"/>
    </row>
    <row r="641" spans="1:9" ht="12.75">
      <c r="A641" s="287"/>
      <c r="B641" s="287"/>
      <c r="C641" s="287"/>
      <c r="E641" s="300"/>
      <c r="F641" s="300"/>
      <c r="G641" s="299"/>
      <c r="H641" s="298"/>
      <c r="I641" s="290"/>
    </row>
    <row r="642" spans="1:9" ht="12.75">
      <c r="A642" s="287"/>
      <c r="B642" s="287"/>
      <c r="C642" s="287"/>
      <c r="E642" s="300"/>
      <c r="F642" s="300"/>
      <c r="G642" s="299"/>
      <c r="H642" s="298"/>
      <c r="I642" s="290"/>
    </row>
    <row r="643" spans="1:9" ht="12.75">
      <c r="A643" s="287"/>
      <c r="B643" s="287"/>
      <c r="C643" s="287"/>
      <c r="E643" s="300"/>
      <c r="F643" s="300"/>
      <c r="G643" s="299"/>
      <c r="H643" s="298"/>
      <c r="I643" s="290"/>
    </row>
    <row r="644" spans="1:9" ht="12.75">
      <c r="A644" s="287"/>
      <c r="B644" s="287"/>
      <c r="C644" s="287"/>
      <c r="E644" s="300"/>
      <c r="F644" s="300"/>
      <c r="G644" s="299"/>
      <c r="H644" s="298"/>
      <c r="I644" s="290"/>
    </row>
    <row r="645" spans="1:9" ht="12.75">
      <c r="A645" s="287"/>
      <c r="B645" s="287"/>
      <c r="C645" s="287"/>
      <c r="E645" s="300"/>
      <c r="F645" s="300"/>
      <c r="G645" s="299"/>
      <c r="H645" s="298"/>
      <c r="I645" s="290"/>
    </row>
    <row r="646" spans="1:9" ht="12.75">
      <c r="A646" s="287"/>
      <c r="B646" s="287"/>
      <c r="C646" s="287"/>
      <c r="E646" s="300"/>
      <c r="F646" s="300"/>
      <c r="G646" s="299"/>
      <c r="H646" s="298"/>
      <c r="I646" s="290"/>
    </row>
    <row r="647" spans="1:9" ht="12.75">
      <c r="A647" s="287"/>
      <c r="B647" s="287"/>
      <c r="C647" s="287"/>
      <c r="E647" s="300"/>
      <c r="F647" s="300"/>
      <c r="G647" s="299"/>
      <c r="H647" s="298"/>
      <c r="I647" s="290"/>
    </row>
    <row r="648" spans="1:9" ht="12.75">
      <c r="A648" s="287"/>
      <c r="B648" s="287"/>
      <c r="C648" s="287"/>
      <c r="E648" s="300"/>
      <c r="F648" s="300"/>
      <c r="G648" s="299"/>
      <c r="H648" s="298"/>
      <c r="I648" s="290"/>
    </row>
    <row r="649" spans="1:9" ht="12.75">
      <c r="A649" s="287"/>
      <c r="B649" s="287"/>
      <c r="C649" s="287"/>
      <c r="E649" s="300"/>
      <c r="F649" s="300"/>
      <c r="G649" s="299"/>
      <c r="H649" s="298"/>
      <c r="I649" s="290"/>
    </row>
    <row r="650" spans="1:9" ht="12.75">
      <c r="A650" s="287"/>
      <c r="B650" s="287"/>
      <c r="C650" s="287"/>
      <c r="E650" s="300"/>
      <c r="F650" s="300"/>
      <c r="G650" s="299"/>
      <c r="H650" s="298"/>
      <c r="I650" s="290"/>
    </row>
    <row r="651" spans="1:9" ht="12.75">
      <c r="A651" s="287"/>
      <c r="B651" s="287"/>
      <c r="C651" s="287"/>
      <c r="E651" s="300"/>
      <c r="F651" s="300"/>
      <c r="G651" s="299"/>
      <c r="H651" s="298"/>
      <c r="I651" s="290"/>
    </row>
    <row r="652" spans="1:9" ht="12.75">
      <c r="A652" s="287"/>
      <c r="B652" s="287"/>
      <c r="C652" s="287"/>
      <c r="E652" s="300"/>
      <c r="F652" s="300"/>
      <c r="G652" s="299"/>
      <c r="H652" s="298"/>
      <c r="I652" s="290"/>
    </row>
    <row r="653" spans="1:9" ht="12.75">
      <c r="A653" s="287"/>
      <c r="B653" s="287"/>
      <c r="C653" s="287"/>
      <c r="E653" s="300"/>
      <c r="F653" s="300"/>
      <c r="G653" s="299"/>
      <c r="H653" s="298"/>
      <c r="I653" s="290"/>
    </row>
    <row r="654" spans="1:9" ht="12.75">
      <c r="A654" s="287"/>
      <c r="B654" s="287"/>
      <c r="C654" s="287"/>
      <c r="E654" s="300"/>
      <c r="F654" s="300"/>
      <c r="G654" s="299"/>
      <c r="H654" s="298"/>
      <c r="I654" s="290"/>
    </row>
    <row r="655" spans="1:9" ht="12.75">
      <c r="A655" s="287"/>
      <c r="B655" s="287"/>
      <c r="C655" s="287"/>
      <c r="E655" s="300"/>
      <c r="F655" s="300"/>
      <c r="G655" s="299"/>
      <c r="H655" s="298"/>
      <c r="I655" s="290"/>
    </row>
    <row r="656" spans="1:9" ht="12.75">
      <c r="A656" s="287"/>
      <c r="B656" s="287"/>
      <c r="C656" s="287"/>
      <c r="E656" s="300"/>
      <c r="F656" s="300"/>
      <c r="G656" s="299"/>
      <c r="H656" s="298"/>
      <c r="I656" s="290"/>
    </row>
    <row r="657" spans="1:9" ht="12.75">
      <c r="A657" s="287"/>
      <c r="B657" s="287"/>
      <c r="C657" s="287"/>
      <c r="E657" s="300"/>
      <c r="F657" s="300"/>
      <c r="G657" s="299"/>
      <c r="H657" s="298"/>
      <c r="I657" s="290"/>
    </row>
    <row r="658" spans="1:9" ht="12.75">
      <c r="A658" s="287"/>
      <c r="B658" s="287"/>
      <c r="C658" s="287"/>
      <c r="E658" s="300"/>
      <c r="F658" s="300"/>
      <c r="G658" s="299"/>
      <c r="H658" s="298"/>
      <c r="I658" s="290"/>
    </row>
    <row r="659" spans="1:9" ht="12.75">
      <c r="A659" s="287"/>
      <c r="B659" s="287"/>
      <c r="C659" s="287"/>
      <c r="E659" s="300"/>
      <c r="F659" s="300"/>
      <c r="G659" s="299"/>
      <c r="H659" s="298"/>
      <c r="I659" s="290"/>
    </row>
    <row r="660" spans="1:9" ht="12.75">
      <c r="A660" s="287"/>
      <c r="B660" s="287"/>
      <c r="C660" s="287"/>
      <c r="E660" s="300"/>
      <c r="F660" s="300"/>
      <c r="G660" s="299"/>
      <c r="H660" s="298"/>
      <c r="I660" s="290"/>
    </row>
    <row r="661" spans="1:9" ht="12.75">
      <c r="A661" s="287"/>
      <c r="B661" s="287"/>
      <c r="C661" s="287"/>
      <c r="E661" s="300"/>
      <c r="F661" s="300"/>
      <c r="G661" s="299"/>
      <c r="H661" s="298"/>
      <c r="I661" s="290"/>
    </row>
    <row r="662" spans="1:9" ht="12.75">
      <c r="A662" s="287"/>
      <c r="B662" s="287"/>
      <c r="C662" s="287"/>
      <c r="E662" s="300"/>
      <c r="F662" s="300"/>
      <c r="G662" s="299"/>
      <c r="H662" s="298"/>
      <c r="I662" s="290"/>
    </row>
    <row r="663" spans="1:9" ht="12.75">
      <c r="A663" s="287"/>
      <c r="B663" s="287"/>
      <c r="C663" s="287"/>
      <c r="E663" s="300"/>
      <c r="F663" s="300"/>
      <c r="G663" s="299"/>
      <c r="H663" s="298"/>
      <c r="I663" s="290"/>
    </row>
    <row r="664" spans="1:9" ht="12.75">
      <c r="A664" s="287"/>
      <c r="B664" s="287"/>
      <c r="C664" s="287"/>
      <c r="E664" s="300"/>
      <c r="F664" s="300"/>
      <c r="G664" s="299"/>
      <c r="H664" s="298"/>
      <c r="I664" s="290"/>
    </row>
    <row r="665" spans="1:9" ht="12.75">
      <c r="A665" s="287"/>
      <c r="B665" s="287"/>
      <c r="C665" s="287"/>
      <c r="E665" s="300"/>
      <c r="F665" s="300"/>
      <c r="G665" s="299"/>
      <c r="H665" s="298"/>
      <c r="I665" s="290"/>
    </row>
    <row r="666" spans="1:9" ht="12.75">
      <c r="A666" s="287"/>
      <c r="B666" s="287"/>
      <c r="C666" s="287"/>
      <c r="E666" s="300"/>
      <c r="F666" s="300"/>
      <c r="G666" s="299"/>
      <c r="H666" s="298"/>
      <c r="I666" s="290"/>
    </row>
    <row r="667" spans="1:9" ht="12.75">
      <c r="A667" s="287"/>
      <c r="B667" s="287"/>
      <c r="C667" s="287"/>
      <c r="E667" s="300"/>
      <c r="F667" s="300"/>
      <c r="G667" s="299"/>
      <c r="H667" s="298"/>
      <c r="I667" s="290"/>
    </row>
    <row r="668" spans="1:9" ht="12.75">
      <c r="A668" s="287"/>
      <c r="B668" s="287"/>
      <c r="C668" s="287"/>
      <c r="E668" s="300"/>
      <c r="F668" s="300"/>
      <c r="G668" s="299"/>
      <c r="H668" s="298"/>
      <c r="I668" s="290"/>
    </row>
    <row r="669" spans="1:9" ht="12.75">
      <c r="A669" s="287"/>
      <c r="B669" s="287"/>
      <c r="C669" s="287"/>
      <c r="E669" s="300"/>
      <c r="F669" s="300"/>
      <c r="G669" s="299"/>
      <c r="H669" s="298"/>
      <c r="I669" s="290"/>
    </row>
    <row r="670" spans="1:9" ht="12.75">
      <c r="A670" s="287"/>
      <c r="B670" s="287"/>
      <c r="C670" s="287"/>
      <c r="E670" s="300"/>
      <c r="F670" s="300"/>
      <c r="G670" s="299"/>
      <c r="H670" s="298"/>
      <c r="I670" s="290"/>
    </row>
    <row r="671" spans="1:9" ht="12.75">
      <c r="A671" s="287"/>
      <c r="B671" s="287"/>
      <c r="C671" s="287"/>
      <c r="E671" s="300"/>
      <c r="F671" s="300"/>
      <c r="G671" s="299"/>
      <c r="H671" s="298"/>
      <c r="I671" s="290"/>
    </row>
    <row r="672" spans="1:9" ht="12.75">
      <c r="A672" s="287"/>
      <c r="B672" s="287"/>
      <c r="C672" s="287"/>
      <c r="E672" s="300"/>
      <c r="F672" s="300"/>
      <c r="G672" s="299"/>
      <c r="H672" s="298"/>
      <c r="I672" s="290"/>
    </row>
    <row r="673" spans="1:9" ht="12.75">
      <c r="A673" s="287"/>
      <c r="B673" s="287"/>
      <c r="C673" s="287"/>
      <c r="E673" s="300"/>
      <c r="F673" s="300"/>
      <c r="G673" s="299"/>
      <c r="H673" s="298"/>
      <c r="I673" s="290"/>
    </row>
    <row r="674" spans="1:9" ht="12.75">
      <c r="A674" s="287"/>
      <c r="B674" s="287"/>
      <c r="C674" s="287"/>
      <c r="E674" s="300"/>
      <c r="F674" s="300"/>
      <c r="G674" s="299"/>
      <c r="H674" s="298"/>
      <c r="I674" s="290"/>
    </row>
    <row r="675" spans="1:9" ht="12.75">
      <c r="A675" s="287"/>
      <c r="B675" s="287"/>
      <c r="C675" s="287"/>
      <c r="E675" s="300"/>
      <c r="F675" s="300"/>
      <c r="G675" s="299"/>
      <c r="H675" s="298"/>
      <c r="I675" s="290"/>
    </row>
    <row r="676" spans="1:9" ht="12.75">
      <c r="A676" s="287"/>
      <c r="B676" s="287"/>
      <c r="C676" s="287"/>
      <c r="E676" s="300"/>
      <c r="F676" s="300"/>
      <c r="G676" s="299"/>
      <c r="H676" s="298"/>
      <c r="I676" s="290"/>
    </row>
    <row r="677" spans="1:9" ht="12.75">
      <c r="A677" s="287"/>
      <c r="B677" s="287"/>
      <c r="C677" s="287"/>
      <c r="E677" s="300"/>
      <c r="F677" s="300"/>
      <c r="G677" s="299"/>
      <c r="H677" s="298"/>
      <c r="I677" s="290"/>
    </row>
    <row r="678" spans="1:9" ht="12.75">
      <c r="A678" s="287"/>
      <c r="B678" s="287"/>
      <c r="C678" s="287"/>
      <c r="E678" s="300"/>
      <c r="F678" s="300"/>
      <c r="G678" s="299"/>
      <c r="H678" s="298"/>
      <c r="I678" s="290"/>
    </row>
    <row r="679" spans="1:9" ht="12.75">
      <c r="A679" s="287"/>
      <c r="B679" s="287"/>
      <c r="C679" s="287"/>
      <c r="E679" s="300"/>
      <c r="F679" s="300"/>
      <c r="G679" s="299"/>
      <c r="H679" s="298"/>
      <c r="I679" s="290"/>
    </row>
    <row r="680" spans="1:9" ht="12.75">
      <c r="A680" s="287"/>
      <c r="B680" s="287"/>
      <c r="C680" s="287"/>
      <c r="E680" s="300"/>
      <c r="F680" s="300"/>
      <c r="G680" s="299"/>
      <c r="H680" s="298"/>
      <c r="I680" s="290"/>
    </row>
    <row r="681" spans="1:9" ht="12.75">
      <c r="A681" s="287"/>
      <c r="B681" s="287"/>
      <c r="C681" s="287"/>
      <c r="E681" s="300"/>
      <c r="F681" s="300"/>
      <c r="G681" s="299"/>
      <c r="H681" s="298"/>
      <c r="I681" s="290"/>
    </row>
    <row r="682" spans="1:9" ht="12.75">
      <c r="A682" s="287"/>
      <c r="B682" s="287"/>
      <c r="C682" s="287"/>
      <c r="E682" s="300"/>
      <c r="F682" s="300"/>
      <c r="G682" s="299"/>
      <c r="H682" s="298"/>
      <c r="I682" s="290"/>
    </row>
    <row r="683" spans="1:9" ht="12.75">
      <c r="A683" s="287"/>
      <c r="B683" s="287"/>
      <c r="C683" s="287"/>
      <c r="E683" s="300"/>
      <c r="F683" s="300"/>
      <c r="G683" s="299"/>
      <c r="H683" s="298"/>
      <c r="I683" s="290"/>
    </row>
    <row r="684" spans="1:9" ht="12.75">
      <c r="A684" s="287"/>
      <c r="B684" s="287"/>
      <c r="C684" s="287"/>
      <c r="E684" s="300"/>
      <c r="F684" s="300"/>
      <c r="G684" s="299"/>
      <c r="H684" s="298"/>
      <c r="I684" s="290"/>
    </row>
    <row r="685" spans="1:9" ht="12.75">
      <c r="A685" s="287"/>
      <c r="B685" s="287"/>
      <c r="C685" s="287"/>
      <c r="E685" s="300"/>
      <c r="F685" s="300"/>
      <c r="G685" s="299"/>
      <c r="H685" s="298"/>
      <c r="I685" s="290"/>
    </row>
    <row r="686" spans="1:9" ht="12.75">
      <c r="A686" s="287"/>
      <c r="B686" s="287"/>
      <c r="C686" s="287"/>
      <c r="E686" s="300"/>
      <c r="F686" s="300"/>
      <c r="G686" s="299"/>
      <c r="H686" s="298"/>
      <c r="I686" s="290"/>
    </row>
    <row r="687" spans="1:9" ht="12.75">
      <c r="A687" s="287"/>
      <c r="B687" s="287"/>
      <c r="C687" s="287"/>
      <c r="E687" s="300"/>
      <c r="F687" s="300"/>
      <c r="G687" s="299"/>
      <c r="H687" s="298"/>
      <c r="I687" s="290"/>
    </row>
    <row r="688" spans="1:9" ht="12.75">
      <c r="A688" s="287"/>
      <c r="B688" s="287"/>
      <c r="C688" s="287"/>
      <c r="E688" s="300"/>
      <c r="F688" s="300"/>
      <c r="G688" s="299"/>
      <c r="H688" s="298"/>
      <c r="I688" s="290"/>
    </row>
    <row r="689" spans="1:9" ht="12.75">
      <c r="A689" s="287"/>
      <c r="B689" s="287"/>
      <c r="C689" s="287"/>
      <c r="E689" s="300"/>
      <c r="F689" s="300"/>
      <c r="G689" s="299"/>
      <c r="H689" s="298"/>
      <c r="I689" s="290"/>
    </row>
    <row r="690" spans="1:9" ht="12.75">
      <c r="A690" s="287"/>
      <c r="B690" s="287"/>
      <c r="C690" s="287"/>
      <c r="E690" s="300"/>
      <c r="F690" s="300"/>
      <c r="G690" s="299"/>
      <c r="H690" s="298"/>
      <c r="I690" s="290"/>
    </row>
    <row r="691" spans="1:9" ht="12.75">
      <c r="A691" s="287"/>
      <c r="B691" s="287"/>
      <c r="C691" s="287"/>
      <c r="E691" s="300"/>
      <c r="F691" s="300"/>
      <c r="G691" s="299"/>
      <c r="H691" s="298"/>
      <c r="I691" s="290"/>
    </row>
    <row r="692" spans="1:9" ht="12.75">
      <c r="A692" s="287"/>
      <c r="B692" s="287"/>
      <c r="C692" s="287"/>
      <c r="E692" s="300"/>
      <c r="F692" s="300"/>
      <c r="G692" s="299"/>
      <c r="H692" s="298"/>
      <c r="I692" s="290"/>
    </row>
    <row r="693" spans="1:9" ht="12.75">
      <c r="A693" s="287"/>
      <c r="B693" s="287"/>
      <c r="C693" s="287"/>
      <c r="E693" s="300"/>
      <c r="F693" s="300"/>
      <c r="G693" s="299"/>
      <c r="H693" s="298"/>
      <c r="I693" s="290"/>
    </row>
    <row r="694" spans="1:9" ht="12.75">
      <c r="A694" s="287"/>
      <c r="B694" s="287"/>
      <c r="C694" s="287"/>
      <c r="E694" s="300"/>
      <c r="F694" s="300"/>
      <c r="G694" s="299"/>
      <c r="H694" s="298"/>
      <c r="I694" s="290"/>
    </row>
    <row r="695" spans="1:9" ht="12.75">
      <c r="A695" s="287"/>
      <c r="B695" s="287"/>
      <c r="C695" s="287"/>
      <c r="E695" s="300"/>
      <c r="F695" s="300"/>
      <c r="G695" s="299"/>
      <c r="H695" s="298"/>
      <c r="I695" s="290"/>
    </row>
    <row r="696" spans="1:9" ht="12.75">
      <c r="A696" s="287"/>
      <c r="B696" s="287"/>
      <c r="C696" s="287"/>
      <c r="E696" s="300"/>
      <c r="F696" s="300"/>
      <c r="G696" s="299"/>
      <c r="H696" s="298"/>
      <c r="I696" s="290"/>
    </row>
    <row r="697" spans="1:9" ht="12.75">
      <c r="A697" s="287"/>
      <c r="B697" s="287"/>
      <c r="C697" s="287"/>
      <c r="E697" s="300"/>
      <c r="F697" s="300"/>
      <c r="G697" s="299"/>
      <c r="H697" s="298"/>
      <c r="I697" s="290"/>
    </row>
    <row r="698" spans="1:9" ht="12.75">
      <c r="A698" s="287"/>
      <c r="B698" s="287"/>
      <c r="C698" s="287"/>
      <c r="E698" s="300"/>
      <c r="F698" s="300"/>
      <c r="G698" s="299"/>
      <c r="H698" s="298"/>
      <c r="I698" s="290"/>
    </row>
    <row r="699" spans="1:9" ht="12.75">
      <c r="A699" s="287"/>
      <c r="B699" s="287"/>
      <c r="C699" s="287"/>
      <c r="E699" s="300"/>
      <c r="F699" s="300"/>
      <c r="G699" s="299"/>
      <c r="H699" s="298"/>
      <c r="I699" s="290"/>
    </row>
    <row r="700" spans="1:9" ht="12.75">
      <c r="A700" s="287"/>
      <c r="B700" s="287"/>
      <c r="C700" s="287"/>
      <c r="E700" s="300"/>
      <c r="F700" s="300"/>
      <c r="G700" s="299"/>
      <c r="H700" s="298"/>
      <c r="I700" s="290"/>
    </row>
    <row r="701" spans="1:9" ht="12.75">
      <c r="A701" s="287"/>
      <c r="B701" s="287"/>
      <c r="C701" s="287"/>
      <c r="E701" s="300"/>
      <c r="F701" s="300"/>
      <c r="G701" s="299"/>
      <c r="H701" s="298"/>
      <c r="I701" s="290"/>
    </row>
    <row r="702" spans="1:9" ht="12.75">
      <c r="A702" s="287"/>
      <c r="B702" s="287"/>
      <c r="C702" s="287"/>
      <c r="E702" s="300"/>
      <c r="F702" s="300"/>
      <c r="G702" s="299"/>
      <c r="H702" s="298"/>
      <c r="I702" s="290"/>
    </row>
    <row r="703" spans="1:9" ht="12.75">
      <c r="A703" s="287"/>
      <c r="B703" s="287"/>
      <c r="C703" s="287"/>
      <c r="E703" s="300"/>
      <c r="F703" s="300"/>
      <c r="G703" s="299"/>
      <c r="H703" s="298"/>
      <c r="I703" s="290"/>
    </row>
    <row r="704" spans="1:9" ht="12.75">
      <c r="A704" s="287"/>
      <c r="B704" s="287"/>
      <c r="C704" s="287"/>
      <c r="E704" s="300"/>
      <c r="F704" s="300"/>
      <c r="G704" s="299"/>
      <c r="H704" s="298"/>
      <c r="I704" s="290"/>
    </row>
    <row r="705" spans="1:9" ht="12.75">
      <c r="A705" s="287"/>
      <c r="B705" s="287"/>
      <c r="C705" s="287"/>
      <c r="E705" s="300"/>
      <c r="F705" s="300"/>
      <c r="G705" s="299"/>
      <c r="H705" s="298"/>
      <c r="I705" s="290"/>
    </row>
    <row r="706" spans="1:9" ht="12.75">
      <c r="A706" s="287"/>
      <c r="B706" s="287"/>
      <c r="C706" s="287"/>
      <c r="E706" s="300"/>
      <c r="F706" s="300"/>
      <c r="G706" s="299"/>
      <c r="H706" s="298"/>
      <c r="I706" s="290"/>
    </row>
    <row r="707" spans="1:9" ht="12.75">
      <c r="A707" s="287"/>
      <c r="B707" s="287"/>
      <c r="C707" s="287"/>
      <c r="E707" s="300"/>
      <c r="F707" s="300"/>
      <c r="G707" s="299"/>
      <c r="H707" s="298"/>
      <c r="I707" s="290"/>
    </row>
    <row r="708" spans="1:9" ht="12.75">
      <c r="A708" s="287"/>
      <c r="B708" s="287"/>
      <c r="C708" s="287"/>
      <c r="E708" s="300"/>
      <c r="F708" s="300"/>
      <c r="G708" s="299"/>
      <c r="H708" s="298"/>
      <c r="I708" s="290"/>
    </row>
    <row r="709" spans="1:9" ht="12.75">
      <c r="A709" s="287"/>
      <c r="B709" s="287"/>
      <c r="C709" s="287"/>
      <c r="E709" s="300"/>
      <c r="F709" s="300"/>
      <c r="G709" s="299"/>
      <c r="H709" s="298"/>
      <c r="I709" s="290"/>
    </row>
    <row r="710" spans="1:9" ht="12.75">
      <c r="A710" s="287"/>
      <c r="B710" s="287"/>
      <c r="C710" s="287"/>
      <c r="E710" s="300"/>
      <c r="F710" s="300"/>
      <c r="G710" s="299"/>
      <c r="H710" s="298"/>
      <c r="I710" s="290"/>
    </row>
    <row r="711" spans="1:9" ht="12.75">
      <c r="A711" s="287"/>
      <c r="B711" s="287"/>
      <c r="C711" s="287"/>
      <c r="E711" s="300"/>
      <c r="F711" s="300"/>
      <c r="G711" s="299"/>
      <c r="H711" s="298"/>
      <c r="I711" s="290"/>
    </row>
    <row r="712" spans="1:9" ht="12.75">
      <c r="A712" s="287"/>
      <c r="B712" s="287"/>
      <c r="C712" s="287"/>
      <c r="E712" s="300"/>
      <c r="F712" s="300"/>
      <c r="G712" s="299"/>
      <c r="H712" s="298"/>
      <c r="I712" s="290"/>
    </row>
    <row r="713" spans="1:9" ht="12.75">
      <c r="A713" s="287"/>
      <c r="B713" s="287"/>
      <c r="C713" s="287"/>
      <c r="E713" s="300"/>
      <c r="F713" s="300"/>
      <c r="G713" s="299"/>
      <c r="H713" s="298"/>
      <c r="I713" s="290"/>
    </row>
    <row r="714" spans="1:9" ht="12.75">
      <c r="A714" s="287"/>
      <c r="B714" s="287"/>
      <c r="C714" s="287"/>
      <c r="E714" s="300"/>
      <c r="F714" s="300"/>
      <c r="G714" s="299"/>
      <c r="H714" s="298"/>
      <c r="I714" s="290"/>
    </row>
    <row r="715" spans="1:9" ht="12.75">
      <c r="A715" s="287"/>
      <c r="B715" s="287"/>
      <c r="C715" s="287"/>
      <c r="E715" s="300"/>
      <c r="F715" s="300"/>
      <c r="G715" s="299"/>
      <c r="H715" s="298"/>
      <c r="I715" s="290"/>
    </row>
    <row r="716" spans="1:9" ht="12.75">
      <c r="A716" s="287"/>
      <c r="B716" s="287"/>
      <c r="C716" s="287"/>
      <c r="E716" s="300"/>
      <c r="F716" s="300"/>
      <c r="G716" s="299"/>
      <c r="H716" s="298"/>
      <c r="I716" s="290"/>
    </row>
    <row r="717" spans="1:9" ht="12.75">
      <c r="A717" s="287"/>
      <c r="B717" s="287"/>
      <c r="C717" s="287"/>
      <c r="E717" s="300"/>
      <c r="F717" s="300"/>
      <c r="G717" s="299"/>
      <c r="H717" s="298"/>
      <c r="I717" s="290"/>
    </row>
    <row r="718" spans="1:9" ht="12.75">
      <c r="A718" s="287"/>
      <c r="B718" s="287"/>
      <c r="C718" s="287"/>
      <c r="E718" s="300"/>
      <c r="F718" s="300"/>
      <c r="G718" s="299"/>
      <c r="H718" s="298"/>
      <c r="I718" s="290"/>
    </row>
    <row r="719" spans="1:9" ht="12.75">
      <c r="A719" s="287"/>
      <c r="B719" s="287"/>
      <c r="C719" s="287"/>
      <c r="E719" s="300"/>
      <c r="F719" s="300"/>
      <c r="G719" s="299"/>
      <c r="H719" s="298"/>
      <c r="I719" s="290"/>
    </row>
    <row r="720" spans="1:9" ht="12.75">
      <c r="A720" s="287"/>
      <c r="B720" s="287"/>
      <c r="C720" s="287"/>
      <c r="E720" s="300"/>
      <c r="F720" s="300"/>
      <c r="G720" s="299"/>
      <c r="H720" s="298"/>
      <c r="I720" s="290"/>
    </row>
    <row r="721" spans="1:9" ht="12.75">
      <c r="A721" s="287"/>
      <c r="B721" s="287"/>
      <c r="C721" s="287"/>
      <c r="E721" s="300"/>
      <c r="F721" s="300"/>
      <c r="G721" s="299"/>
      <c r="H721" s="298"/>
      <c r="I721" s="290"/>
    </row>
    <row r="722" spans="1:9" ht="12.75">
      <c r="A722" s="287"/>
      <c r="B722" s="287"/>
      <c r="C722" s="287"/>
      <c r="E722" s="300"/>
      <c r="F722" s="300"/>
      <c r="G722" s="299"/>
      <c r="H722" s="298"/>
      <c r="I722" s="290"/>
    </row>
    <row r="723" spans="1:9" ht="12.75">
      <c r="A723" s="287"/>
      <c r="B723" s="287"/>
      <c r="C723" s="287"/>
      <c r="E723" s="300"/>
      <c r="F723" s="300"/>
      <c r="G723" s="299"/>
      <c r="H723" s="298"/>
      <c r="I723" s="290"/>
    </row>
    <row r="724" spans="1:9" ht="12.75">
      <c r="A724" s="287"/>
      <c r="B724" s="287"/>
      <c r="C724" s="287"/>
      <c r="E724" s="300"/>
      <c r="F724" s="300"/>
      <c r="G724" s="299"/>
      <c r="H724" s="298"/>
      <c r="I724" s="290"/>
    </row>
    <row r="725" spans="1:9" ht="12.75">
      <c r="A725" s="287"/>
      <c r="B725" s="287"/>
      <c r="C725" s="287"/>
      <c r="E725" s="300"/>
      <c r="F725" s="300"/>
      <c r="G725" s="299"/>
      <c r="H725" s="298"/>
      <c r="I725" s="290"/>
    </row>
    <row r="726" spans="1:9" ht="12.75">
      <c r="A726" s="287"/>
      <c r="B726" s="287"/>
      <c r="C726" s="287"/>
      <c r="E726" s="300"/>
      <c r="F726" s="300"/>
      <c r="G726" s="299"/>
      <c r="H726" s="298"/>
      <c r="I726" s="290"/>
    </row>
    <row r="727" spans="1:9" ht="12.75">
      <c r="A727" s="287"/>
      <c r="B727" s="287"/>
      <c r="C727" s="287"/>
      <c r="E727" s="300"/>
      <c r="F727" s="300"/>
      <c r="G727" s="299"/>
      <c r="H727" s="298"/>
      <c r="I727" s="290"/>
    </row>
    <row r="728" spans="1:9" ht="12.75">
      <c r="A728" s="287"/>
      <c r="B728" s="287"/>
      <c r="C728" s="287"/>
      <c r="E728" s="300"/>
      <c r="F728" s="300"/>
      <c r="G728" s="299"/>
      <c r="H728" s="298"/>
      <c r="I728" s="290"/>
    </row>
    <row r="729" spans="1:9" ht="12.75">
      <c r="A729" s="287"/>
      <c r="B729" s="287"/>
      <c r="C729" s="287"/>
      <c r="E729" s="300"/>
      <c r="F729" s="300"/>
      <c r="G729" s="299"/>
      <c r="H729" s="298"/>
      <c r="I729" s="290"/>
    </row>
    <row r="730" spans="1:9" ht="12.75">
      <c r="A730" s="287"/>
      <c r="B730" s="287"/>
      <c r="C730" s="287"/>
      <c r="E730" s="300"/>
      <c r="F730" s="300"/>
      <c r="G730" s="299"/>
      <c r="H730" s="298"/>
      <c r="I730" s="290"/>
    </row>
    <row r="731" spans="1:9" ht="12.75">
      <c r="A731" s="287"/>
      <c r="B731" s="287"/>
      <c r="C731" s="287"/>
      <c r="E731" s="300"/>
      <c r="F731" s="300"/>
      <c r="G731" s="299"/>
      <c r="H731" s="298"/>
      <c r="I731" s="290"/>
    </row>
    <row r="732" spans="1:9" ht="12.75">
      <c r="A732" s="287"/>
      <c r="B732" s="287"/>
      <c r="C732" s="287"/>
      <c r="E732" s="300"/>
      <c r="F732" s="300"/>
      <c r="G732" s="299"/>
      <c r="H732" s="298"/>
      <c r="I732" s="290"/>
    </row>
    <row r="733" spans="1:9" ht="12.75">
      <c r="A733" s="287"/>
      <c r="B733" s="287"/>
      <c r="C733" s="287"/>
      <c r="E733" s="300"/>
      <c r="F733" s="300"/>
      <c r="G733" s="299"/>
      <c r="H733" s="298"/>
      <c r="I733" s="290"/>
    </row>
    <row r="734" spans="1:9" ht="12.75">
      <c r="A734" s="287"/>
      <c r="B734" s="287"/>
      <c r="C734" s="287"/>
      <c r="E734" s="300"/>
      <c r="F734" s="300"/>
      <c r="G734" s="299"/>
      <c r="H734" s="298"/>
      <c r="I734" s="290"/>
    </row>
    <row r="735" spans="1:9" ht="12.75">
      <c r="A735" s="287"/>
      <c r="B735" s="287"/>
      <c r="C735" s="287"/>
      <c r="E735" s="300"/>
      <c r="F735" s="300"/>
      <c r="G735" s="299"/>
      <c r="H735" s="298"/>
      <c r="I735" s="290"/>
    </row>
    <row r="736" spans="1:9" ht="12.75">
      <c r="A736" s="287"/>
      <c r="B736" s="287"/>
      <c r="C736" s="287"/>
      <c r="E736" s="300"/>
      <c r="F736" s="300"/>
      <c r="G736" s="299"/>
      <c r="H736" s="298"/>
      <c r="I736" s="290"/>
    </row>
    <row r="737" spans="1:9" ht="12.75">
      <c r="A737" s="287"/>
      <c r="B737" s="287"/>
      <c r="C737" s="287"/>
      <c r="E737" s="300"/>
      <c r="F737" s="300"/>
      <c r="G737" s="299"/>
      <c r="H737" s="298"/>
      <c r="I737" s="290"/>
    </row>
    <row r="738" spans="1:9" ht="12.75">
      <c r="A738" s="287"/>
      <c r="B738" s="287"/>
      <c r="C738" s="287"/>
      <c r="E738" s="300"/>
      <c r="F738" s="300"/>
      <c r="G738" s="299"/>
      <c r="H738" s="298"/>
      <c r="I738" s="290"/>
    </row>
    <row r="739" spans="1:9" ht="12.75">
      <c r="A739" s="287"/>
      <c r="B739" s="287"/>
      <c r="C739" s="287"/>
      <c r="E739" s="300"/>
      <c r="F739" s="300"/>
      <c r="G739" s="299"/>
      <c r="H739" s="298"/>
      <c r="I739" s="290"/>
    </row>
    <row r="740" spans="1:9" ht="12.75">
      <c r="A740" s="287"/>
      <c r="B740" s="287"/>
      <c r="C740" s="287"/>
      <c r="E740" s="300"/>
      <c r="F740" s="300"/>
      <c r="G740" s="299"/>
      <c r="H740" s="298"/>
      <c r="I740" s="290"/>
    </row>
    <row r="741" spans="1:9" ht="12.75">
      <c r="A741" s="287"/>
      <c r="B741" s="287"/>
      <c r="C741" s="287"/>
      <c r="E741" s="300"/>
      <c r="F741" s="300"/>
      <c r="G741" s="299"/>
      <c r="H741" s="298"/>
      <c r="I741" s="290"/>
    </row>
    <row r="742" spans="1:9" ht="12.75">
      <c r="A742" s="287"/>
      <c r="B742" s="287"/>
      <c r="C742" s="287"/>
      <c r="E742" s="300"/>
      <c r="F742" s="300"/>
      <c r="G742" s="299"/>
      <c r="H742" s="298"/>
      <c r="I742" s="290"/>
    </row>
    <row r="743" spans="1:9" ht="12.75">
      <c r="A743" s="287"/>
      <c r="B743" s="287"/>
      <c r="C743" s="287"/>
      <c r="E743" s="300"/>
      <c r="F743" s="300"/>
      <c r="G743" s="299"/>
      <c r="H743" s="298"/>
      <c r="I743" s="290"/>
    </row>
    <row r="744" spans="1:9" ht="12.75">
      <c r="A744" s="287"/>
      <c r="B744" s="287"/>
      <c r="C744" s="287"/>
      <c r="E744" s="300"/>
      <c r="F744" s="300"/>
      <c r="G744" s="299"/>
      <c r="H744" s="298"/>
      <c r="I744" s="290"/>
    </row>
    <row r="745" spans="1:9" ht="12.75">
      <c r="A745" s="287"/>
      <c r="B745" s="287"/>
      <c r="C745" s="287"/>
      <c r="E745" s="300"/>
      <c r="F745" s="300"/>
      <c r="G745" s="299"/>
      <c r="H745" s="298"/>
      <c r="I745" s="290"/>
    </row>
    <row r="746" spans="1:9" ht="12.75">
      <c r="A746" s="287"/>
      <c r="B746" s="287"/>
      <c r="C746" s="287"/>
      <c r="E746" s="300"/>
      <c r="F746" s="300"/>
      <c r="G746" s="299"/>
      <c r="H746" s="298"/>
      <c r="I746" s="290"/>
    </row>
    <row r="747" spans="1:9" ht="12.75">
      <c r="A747" s="287"/>
      <c r="B747" s="287"/>
      <c r="C747" s="287"/>
      <c r="E747" s="300"/>
      <c r="F747" s="300"/>
      <c r="G747" s="299"/>
      <c r="H747" s="298"/>
      <c r="I747" s="290"/>
    </row>
    <row r="748" spans="1:9" ht="12.75">
      <c r="A748" s="287"/>
      <c r="B748" s="287"/>
      <c r="C748" s="287"/>
      <c r="E748" s="300"/>
      <c r="F748" s="300"/>
      <c r="G748" s="299"/>
      <c r="H748" s="298"/>
      <c r="I748" s="290"/>
    </row>
    <row r="749" spans="1:9" ht="12.75">
      <c r="A749" s="287"/>
      <c r="B749" s="287"/>
      <c r="C749" s="287"/>
      <c r="E749" s="300"/>
      <c r="F749" s="300"/>
      <c r="G749" s="299"/>
      <c r="H749" s="298"/>
      <c r="I749" s="290"/>
    </row>
    <row r="750" spans="1:9" ht="12.75">
      <c r="A750" s="287"/>
      <c r="B750" s="287"/>
      <c r="C750" s="287"/>
      <c r="E750" s="300"/>
      <c r="F750" s="300"/>
      <c r="G750" s="299"/>
      <c r="H750" s="298"/>
      <c r="I750" s="290"/>
    </row>
    <row r="751" spans="1:9" ht="12.75">
      <c r="A751" s="287"/>
      <c r="B751" s="287"/>
      <c r="C751" s="287"/>
      <c r="E751" s="300"/>
      <c r="F751" s="300"/>
      <c r="G751" s="299"/>
      <c r="H751" s="298"/>
      <c r="I751" s="290"/>
    </row>
    <row r="752" spans="1:9" ht="12.75">
      <c r="A752" s="287"/>
      <c r="B752" s="287"/>
      <c r="C752" s="287"/>
      <c r="E752" s="300"/>
      <c r="F752" s="300"/>
      <c r="G752" s="299"/>
      <c r="H752" s="298"/>
      <c r="I752" s="290"/>
    </row>
    <row r="753" spans="1:9" ht="12.75">
      <c r="A753" s="287"/>
      <c r="B753" s="287"/>
      <c r="C753" s="287"/>
      <c r="E753" s="300"/>
      <c r="F753" s="300"/>
      <c r="G753" s="299"/>
      <c r="H753" s="298"/>
      <c r="I753" s="290"/>
    </row>
    <row r="754" spans="1:9" ht="12.75">
      <c r="A754" s="287"/>
      <c r="B754" s="287"/>
      <c r="C754" s="287"/>
      <c r="E754" s="300"/>
      <c r="F754" s="300"/>
      <c r="G754" s="299"/>
      <c r="H754" s="298"/>
      <c r="I754" s="290"/>
    </row>
    <row r="755" spans="1:9" ht="12.75">
      <c r="A755" s="287"/>
      <c r="B755" s="287"/>
      <c r="C755" s="287"/>
      <c r="E755" s="300"/>
      <c r="F755" s="300"/>
      <c r="G755" s="299"/>
      <c r="H755" s="298"/>
      <c r="I755" s="290"/>
    </row>
    <row r="756" spans="1:9" ht="12.75">
      <c r="A756" s="287"/>
      <c r="B756" s="287"/>
      <c r="C756" s="287"/>
      <c r="E756" s="300"/>
      <c r="F756" s="300"/>
      <c r="G756" s="299"/>
      <c r="H756" s="298"/>
      <c r="I756" s="290"/>
    </row>
    <row r="757" spans="1:9" ht="12.75">
      <c r="A757" s="287"/>
      <c r="B757" s="287"/>
      <c r="C757" s="287"/>
      <c r="E757" s="300"/>
      <c r="F757" s="300"/>
      <c r="G757" s="299"/>
      <c r="H757" s="298"/>
      <c r="I757" s="290"/>
    </row>
    <row r="758" spans="1:9" ht="12.75">
      <c r="A758" s="287"/>
      <c r="B758" s="287"/>
      <c r="C758" s="287"/>
      <c r="E758" s="300"/>
      <c r="F758" s="300"/>
      <c r="G758" s="299"/>
      <c r="H758" s="298"/>
      <c r="I758" s="290"/>
    </row>
    <row r="759" spans="1:9" ht="12.75">
      <c r="A759" s="287"/>
      <c r="B759" s="287"/>
      <c r="C759" s="287"/>
      <c r="E759" s="300"/>
      <c r="F759" s="300"/>
      <c r="G759" s="299"/>
      <c r="H759" s="298"/>
      <c r="I759" s="290"/>
    </row>
    <row r="760" spans="1:9" ht="12.75">
      <c r="A760" s="287"/>
      <c r="B760" s="287"/>
      <c r="C760" s="287"/>
      <c r="E760" s="300"/>
      <c r="F760" s="300"/>
      <c r="G760" s="299"/>
      <c r="H760" s="298"/>
      <c r="I760" s="290"/>
    </row>
    <row r="761" spans="1:9" ht="12.75">
      <c r="A761" s="287"/>
      <c r="B761" s="287"/>
      <c r="C761" s="287"/>
      <c r="E761" s="300"/>
      <c r="F761" s="300"/>
      <c r="G761" s="299"/>
      <c r="H761" s="298"/>
      <c r="I761" s="290"/>
    </row>
    <row r="762" spans="1:9" ht="12.75">
      <c r="A762" s="287"/>
      <c r="B762" s="287"/>
      <c r="C762" s="287"/>
      <c r="E762" s="300"/>
      <c r="F762" s="300"/>
      <c r="G762" s="299"/>
      <c r="H762" s="298"/>
      <c r="I762" s="290"/>
    </row>
    <row r="763" spans="1:9" ht="12.75">
      <c r="A763" s="287"/>
      <c r="B763" s="287"/>
      <c r="C763" s="287"/>
      <c r="E763" s="300"/>
      <c r="F763" s="300"/>
      <c r="G763" s="299"/>
      <c r="H763" s="298"/>
      <c r="I763" s="290"/>
    </row>
    <row r="764" spans="1:9" ht="12.75">
      <c r="A764" s="287"/>
      <c r="B764" s="287"/>
      <c r="C764" s="287"/>
      <c r="E764" s="300"/>
      <c r="F764" s="300"/>
      <c r="G764" s="299"/>
      <c r="H764" s="298"/>
      <c r="I764" s="290"/>
    </row>
    <row r="765" spans="1:9" ht="12.75">
      <c r="A765" s="287"/>
      <c r="B765" s="287"/>
      <c r="C765" s="287"/>
      <c r="E765" s="300"/>
      <c r="F765" s="300"/>
      <c r="G765" s="299"/>
      <c r="H765" s="298"/>
      <c r="I765" s="290"/>
    </row>
    <row r="766" spans="1:9" ht="12.75">
      <c r="A766" s="287"/>
      <c r="B766" s="287"/>
      <c r="C766" s="287"/>
      <c r="E766" s="300"/>
      <c r="F766" s="300"/>
      <c r="G766" s="299"/>
      <c r="H766" s="298"/>
      <c r="I766" s="290"/>
    </row>
    <row r="767" spans="1:9" ht="12.75">
      <c r="A767" s="287"/>
      <c r="B767" s="287"/>
      <c r="C767" s="287"/>
      <c r="E767" s="300"/>
      <c r="F767" s="300"/>
      <c r="G767" s="299"/>
      <c r="H767" s="298"/>
      <c r="I767" s="290"/>
    </row>
    <row r="768" spans="1:9" ht="12.75">
      <c r="A768" s="287"/>
      <c r="B768" s="287"/>
      <c r="C768" s="287"/>
      <c r="E768" s="300"/>
      <c r="F768" s="300"/>
      <c r="G768" s="299"/>
      <c r="H768" s="298"/>
      <c r="I768" s="290"/>
    </row>
    <row r="769" spans="1:9" ht="12.75">
      <c r="A769" s="287"/>
      <c r="B769" s="287"/>
      <c r="C769" s="287"/>
      <c r="E769" s="300"/>
      <c r="F769" s="300"/>
      <c r="G769" s="299"/>
      <c r="H769" s="298"/>
      <c r="I769" s="290"/>
    </row>
    <row r="770" spans="1:9" ht="12.75">
      <c r="A770" s="287"/>
      <c r="B770" s="287"/>
      <c r="C770" s="287"/>
      <c r="E770" s="300"/>
      <c r="F770" s="300"/>
      <c r="G770" s="299"/>
      <c r="H770" s="298"/>
      <c r="I770" s="290"/>
    </row>
    <row r="771" spans="1:9" ht="12.75">
      <c r="A771" s="287"/>
      <c r="B771" s="287"/>
      <c r="C771" s="287"/>
      <c r="E771" s="300"/>
      <c r="F771" s="300"/>
      <c r="G771" s="299"/>
      <c r="H771" s="298"/>
      <c r="I771" s="290"/>
    </row>
    <row r="772" spans="1:9" ht="12.75">
      <c r="A772" s="287"/>
      <c r="B772" s="287"/>
      <c r="C772" s="287"/>
      <c r="E772" s="300"/>
      <c r="F772" s="300"/>
      <c r="G772" s="299"/>
      <c r="H772" s="298"/>
      <c r="I772" s="290"/>
    </row>
    <row r="773" spans="1:9" ht="12.75">
      <c r="A773" s="287"/>
      <c r="B773" s="287"/>
      <c r="C773" s="287"/>
      <c r="E773" s="300"/>
      <c r="F773" s="300"/>
      <c r="G773" s="299"/>
      <c r="H773" s="298"/>
      <c r="I773" s="290"/>
    </row>
    <row r="774" spans="1:9" ht="12.75">
      <c r="A774" s="287"/>
      <c r="B774" s="287"/>
      <c r="C774" s="287"/>
      <c r="E774" s="300"/>
      <c r="F774" s="300"/>
      <c r="G774" s="299"/>
      <c r="H774" s="298"/>
      <c r="I774" s="290"/>
    </row>
    <row r="775" spans="1:9" ht="12.75">
      <c r="A775" s="287"/>
      <c r="B775" s="287"/>
      <c r="C775" s="287"/>
      <c r="E775" s="300"/>
      <c r="F775" s="300"/>
      <c r="G775" s="299"/>
      <c r="H775" s="298"/>
      <c r="I775" s="290"/>
    </row>
    <row r="776" spans="1:9" ht="12.75">
      <c r="A776" s="287"/>
      <c r="B776" s="287"/>
      <c r="C776" s="287"/>
      <c r="E776" s="300"/>
      <c r="F776" s="300"/>
      <c r="G776" s="299"/>
      <c r="H776" s="298"/>
      <c r="I776" s="290"/>
    </row>
    <row r="777" spans="1:9" ht="12.75">
      <c r="A777" s="287"/>
      <c r="B777" s="287"/>
      <c r="C777" s="287"/>
      <c r="E777" s="300"/>
      <c r="F777" s="300"/>
      <c r="G777" s="299"/>
      <c r="H777" s="298"/>
      <c r="I777" s="290"/>
    </row>
    <row r="778" spans="1:9" ht="12.75">
      <c r="A778" s="287"/>
      <c r="B778" s="287"/>
      <c r="C778" s="287"/>
      <c r="E778" s="300"/>
      <c r="F778" s="300"/>
      <c r="G778" s="299"/>
      <c r="H778" s="298"/>
      <c r="I778" s="290"/>
    </row>
    <row r="779" spans="1:9" ht="12.75">
      <c r="A779" s="287"/>
      <c r="B779" s="287"/>
      <c r="C779" s="287"/>
      <c r="E779" s="300"/>
      <c r="F779" s="300"/>
      <c r="G779" s="299"/>
      <c r="H779" s="298"/>
      <c r="I779" s="290"/>
    </row>
    <row r="780" spans="1:9" ht="12.75">
      <c r="A780" s="287"/>
      <c r="B780" s="287"/>
      <c r="C780" s="287"/>
      <c r="E780" s="300"/>
      <c r="F780" s="300"/>
      <c r="G780" s="299"/>
      <c r="H780" s="298"/>
      <c r="I780" s="290"/>
    </row>
    <row r="781" spans="1:9" ht="12.75">
      <c r="A781" s="287"/>
      <c r="B781" s="287"/>
      <c r="C781" s="287"/>
      <c r="E781" s="300"/>
      <c r="F781" s="300"/>
      <c r="G781" s="299"/>
      <c r="H781" s="298"/>
      <c r="I781" s="290"/>
    </row>
    <row r="782" spans="1:9" ht="12.75">
      <c r="A782" s="287"/>
      <c r="B782" s="287"/>
      <c r="C782" s="287"/>
      <c r="E782" s="300"/>
      <c r="F782" s="300"/>
      <c r="G782" s="299"/>
      <c r="H782" s="298"/>
      <c r="I782" s="290"/>
    </row>
    <row r="783" spans="1:9" ht="12.75">
      <c r="A783" s="287"/>
      <c r="B783" s="287"/>
      <c r="C783" s="287"/>
      <c r="E783" s="300"/>
      <c r="F783" s="300"/>
      <c r="G783" s="299"/>
      <c r="H783" s="298"/>
      <c r="I783" s="290"/>
    </row>
    <row r="784" spans="1:9" ht="12.75">
      <c r="A784" s="287"/>
      <c r="B784" s="287"/>
      <c r="C784" s="287"/>
      <c r="E784" s="300"/>
      <c r="F784" s="300"/>
      <c r="G784" s="299"/>
      <c r="H784" s="298"/>
      <c r="I784" s="290"/>
    </row>
    <row r="785" spans="1:9" ht="12.75">
      <c r="A785" s="287"/>
      <c r="B785" s="287"/>
      <c r="C785" s="287"/>
      <c r="E785" s="300"/>
      <c r="F785" s="300"/>
      <c r="G785" s="299"/>
      <c r="H785" s="298"/>
      <c r="I785" s="290"/>
    </row>
    <row r="786" spans="1:9" ht="12.75">
      <c r="A786" s="287"/>
      <c r="B786" s="287"/>
      <c r="C786" s="287"/>
      <c r="E786" s="300"/>
      <c r="F786" s="300"/>
      <c r="G786" s="299"/>
      <c r="H786" s="298"/>
      <c r="I786" s="290"/>
    </row>
    <row r="787" spans="1:9" ht="12.75">
      <c r="A787" s="287"/>
      <c r="B787" s="287"/>
      <c r="C787" s="287"/>
      <c r="E787" s="300"/>
      <c r="F787" s="300"/>
      <c r="G787" s="299"/>
      <c r="H787" s="298"/>
      <c r="I787" s="290"/>
    </row>
    <row r="788" spans="1:9" ht="12.75">
      <c r="A788" s="287"/>
      <c r="B788" s="287"/>
      <c r="C788" s="287"/>
      <c r="E788" s="300"/>
      <c r="F788" s="300"/>
      <c r="G788" s="299"/>
      <c r="H788" s="298"/>
      <c r="I788" s="290"/>
    </row>
    <row r="789" spans="1:9" ht="12.75">
      <c r="A789" s="287"/>
      <c r="B789" s="287"/>
      <c r="C789" s="287"/>
      <c r="E789" s="300"/>
      <c r="F789" s="300"/>
      <c r="G789" s="299"/>
      <c r="H789" s="298"/>
      <c r="I789" s="290"/>
    </row>
    <row r="790" spans="1:9" ht="12.75">
      <c r="A790" s="287"/>
      <c r="B790" s="287"/>
      <c r="C790" s="287"/>
      <c r="E790" s="300"/>
      <c r="F790" s="300"/>
      <c r="G790" s="299"/>
      <c r="H790" s="298"/>
      <c r="I790" s="290"/>
    </row>
    <row r="791" spans="1:9" ht="12.75">
      <c r="A791" s="287"/>
      <c r="B791" s="287"/>
      <c r="C791" s="287"/>
      <c r="E791" s="300"/>
      <c r="F791" s="300"/>
      <c r="G791" s="299"/>
      <c r="H791" s="298"/>
      <c r="I791" s="290"/>
    </row>
    <row r="792" spans="1:9" ht="12.75">
      <c r="A792" s="287"/>
      <c r="B792" s="287"/>
      <c r="C792" s="287"/>
      <c r="E792" s="300"/>
      <c r="F792" s="300"/>
      <c r="G792" s="299"/>
      <c r="H792" s="298"/>
      <c r="I792" s="290"/>
    </row>
    <row r="793" spans="1:9" ht="12.75">
      <c r="A793" s="287"/>
      <c r="B793" s="287"/>
      <c r="C793" s="287"/>
      <c r="E793" s="300"/>
      <c r="F793" s="300"/>
      <c r="G793" s="299"/>
      <c r="H793" s="298"/>
      <c r="I793" s="290"/>
    </row>
    <row r="794" spans="1:9" ht="12.75">
      <c r="A794" s="287"/>
      <c r="B794" s="287"/>
      <c r="C794" s="287"/>
      <c r="E794" s="300"/>
      <c r="F794" s="300"/>
      <c r="G794" s="299"/>
      <c r="H794" s="298"/>
      <c r="I794" s="290"/>
    </row>
    <row r="795" spans="1:9" ht="12.75">
      <c r="A795" s="287"/>
      <c r="B795" s="287"/>
      <c r="C795" s="287"/>
      <c r="E795" s="300"/>
      <c r="F795" s="300"/>
      <c r="G795" s="299"/>
      <c r="H795" s="298"/>
      <c r="I795" s="290"/>
    </row>
    <row r="796" spans="1:9" ht="12.75">
      <c r="A796" s="287"/>
      <c r="B796" s="287"/>
      <c r="C796" s="287"/>
      <c r="E796" s="300"/>
      <c r="F796" s="300"/>
      <c r="G796" s="299"/>
      <c r="H796" s="298"/>
      <c r="I796" s="290"/>
    </row>
    <row r="797" spans="1:9" ht="12.75">
      <c r="A797" s="287"/>
      <c r="B797" s="287"/>
      <c r="C797" s="287"/>
      <c r="E797" s="300"/>
      <c r="F797" s="300"/>
      <c r="G797" s="299"/>
      <c r="H797" s="298"/>
      <c r="I797" s="290"/>
    </row>
    <row r="798" spans="1:9" ht="12.75">
      <c r="A798" s="287"/>
      <c r="B798" s="287"/>
      <c r="C798" s="287"/>
      <c r="E798" s="300"/>
      <c r="F798" s="300"/>
      <c r="G798" s="299"/>
      <c r="H798" s="298"/>
      <c r="I798" s="290"/>
    </row>
    <row r="799" spans="1:9" ht="12.75">
      <c r="A799" s="287"/>
      <c r="B799" s="287"/>
      <c r="C799" s="287"/>
      <c r="E799" s="300"/>
      <c r="F799" s="300"/>
      <c r="G799" s="299"/>
      <c r="H799" s="298"/>
      <c r="I799" s="290"/>
    </row>
    <row r="800" spans="1:9" ht="12.75">
      <c r="A800" s="287"/>
      <c r="B800" s="287"/>
      <c r="C800" s="287"/>
      <c r="E800" s="300"/>
      <c r="F800" s="300"/>
      <c r="G800" s="299"/>
      <c r="H800" s="298"/>
      <c r="I800" s="290"/>
    </row>
    <row r="801" spans="1:9" ht="12.75">
      <c r="A801" s="287"/>
      <c r="B801" s="287"/>
      <c r="C801" s="287"/>
      <c r="E801" s="300"/>
      <c r="F801" s="300"/>
      <c r="G801" s="299"/>
      <c r="H801" s="298"/>
      <c r="I801" s="290"/>
    </row>
    <row r="802" spans="1:9" ht="12.75">
      <c r="A802" s="287"/>
      <c r="B802" s="287"/>
      <c r="C802" s="287"/>
      <c r="E802" s="300"/>
      <c r="F802" s="300"/>
      <c r="G802" s="299"/>
      <c r="H802" s="298"/>
      <c r="I802" s="290"/>
    </row>
    <row r="803" spans="1:9" ht="12.75">
      <c r="A803" s="287"/>
      <c r="B803" s="287"/>
      <c r="C803" s="287"/>
      <c r="E803" s="300"/>
      <c r="F803" s="300"/>
      <c r="G803" s="299"/>
      <c r="H803" s="298"/>
      <c r="I803" s="290"/>
    </row>
    <row r="804" spans="1:9" ht="12.75">
      <c r="A804" s="287"/>
      <c r="B804" s="287"/>
      <c r="C804" s="287"/>
      <c r="E804" s="300"/>
      <c r="F804" s="300"/>
      <c r="G804" s="299"/>
      <c r="H804" s="298"/>
      <c r="I804" s="290"/>
    </row>
    <row r="805" spans="1:9" ht="12.75">
      <c r="A805" s="287"/>
      <c r="B805" s="287"/>
      <c r="C805" s="287"/>
      <c r="E805" s="300"/>
      <c r="F805" s="300"/>
      <c r="G805" s="299"/>
      <c r="H805" s="298"/>
      <c r="I805" s="290"/>
    </row>
  </sheetData>
  <sheetProtection formatColumns="0" formatRows="0"/>
  <mergeCells count="1">
    <mergeCell ref="E8:H8"/>
  </mergeCells>
  <phoneticPr fontId="8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llSheetsInThisWorkbook" enableFormatConditionsCalculation="0">
    <tabColor indexed="47"/>
  </sheetPr>
  <dimension ref="A1:B203"/>
  <sheetViews>
    <sheetView showGridLines="0" workbookViewId="0"/>
  </sheetViews>
  <sheetFormatPr defaultRowHeight="11.25"/>
  <cols>
    <col min="1" max="1" width="19.7109375" style="41" bestFit="1" customWidth="1"/>
    <col min="2" max="2" width="21.140625" style="41" bestFit="1" customWidth="1"/>
    <col min="3" max="16384" width="9.140625" style="41"/>
  </cols>
  <sheetData>
    <row r="1" spans="1:2">
      <c r="A1" s="57" t="s">
        <v>747</v>
      </c>
      <c r="B1" s="57" t="s">
        <v>748</v>
      </c>
    </row>
    <row r="2" spans="1:2">
      <c r="A2" t="s">
        <v>125</v>
      </c>
      <c r="B2" t="s">
        <v>93</v>
      </c>
    </row>
    <row r="3" spans="1:2">
      <c r="A3" t="s">
        <v>88</v>
      </c>
      <c r="B3" t="s">
        <v>749</v>
      </c>
    </row>
    <row r="4" spans="1:2">
      <c r="A4" t="s">
        <v>90</v>
      </c>
      <c r="B4" t="s">
        <v>94</v>
      </c>
    </row>
    <row r="5" spans="1:2">
      <c r="A5" t="s">
        <v>91</v>
      </c>
      <c r="B5" t="s">
        <v>95</v>
      </c>
    </row>
    <row r="6" spans="1:2">
      <c r="A6" t="s">
        <v>61</v>
      </c>
      <c r="B6" t="s">
        <v>274</v>
      </c>
    </row>
    <row r="7" spans="1:2">
      <c r="A7" t="s">
        <v>156</v>
      </c>
      <c r="B7" t="s">
        <v>96</v>
      </c>
    </row>
    <row r="8" spans="1:2">
      <c r="A8" t="s">
        <v>157</v>
      </c>
      <c r="B8" t="s">
        <v>306</v>
      </c>
    </row>
    <row r="9" spans="1:2">
      <c r="A9" t="s">
        <v>62</v>
      </c>
      <c r="B9" t="s">
        <v>750</v>
      </c>
    </row>
    <row r="10" spans="1:2">
      <c r="A10" t="s">
        <v>613</v>
      </c>
      <c r="B10" t="s">
        <v>751</v>
      </c>
    </row>
    <row r="11" spans="1:2">
      <c r="A11" t="s">
        <v>92</v>
      </c>
      <c r="B11" t="s">
        <v>752</v>
      </c>
    </row>
    <row r="12" spans="1:2">
      <c r="A12"/>
      <c r="B12" t="s">
        <v>753</v>
      </c>
    </row>
    <row r="13" spans="1:2">
      <c r="A13"/>
      <c r="B13" t="s">
        <v>97</v>
      </c>
    </row>
    <row r="14" spans="1:2">
      <c r="A14"/>
      <c r="B14" t="s">
        <v>98</v>
      </c>
    </row>
    <row r="15" spans="1:2">
      <c r="A15"/>
      <c r="B15" t="s">
        <v>99</v>
      </c>
    </row>
    <row r="16" spans="1:2">
      <c r="A16"/>
      <c r="B16" t="s">
        <v>286</v>
      </c>
    </row>
    <row r="17" spans="1:2">
      <c r="A17"/>
      <c r="B17" t="s">
        <v>292</v>
      </c>
    </row>
    <row r="18" spans="1:2">
      <c r="A18"/>
      <c r="B18" t="s">
        <v>293</v>
      </c>
    </row>
    <row r="19" spans="1:2">
      <c r="A19"/>
      <c r="B19" t="s">
        <v>149</v>
      </c>
    </row>
    <row r="20" spans="1:2">
      <c r="A20"/>
      <c r="B20" t="s">
        <v>307</v>
      </c>
    </row>
    <row r="21" spans="1:2">
      <c r="A21"/>
      <c r="B21" t="s">
        <v>299</v>
      </c>
    </row>
    <row r="22" spans="1:2">
      <c r="A22"/>
      <c r="B22" t="s">
        <v>300</v>
      </c>
    </row>
    <row r="23" spans="1:2">
      <c r="A23"/>
      <c r="B23" t="s">
        <v>301</v>
      </c>
    </row>
    <row r="24" spans="1:2">
      <c r="A24"/>
      <c r="B24" t="s">
        <v>302</v>
      </c>
    </row>
    <row r="25" spans="1:2">
      <c r="A25"/>
      <c r="B25" t="s">
        <v>303</v>
      </c>
    </row>
    <row r="26" spans="1:2">
      <c r="A26"/>
      <c r="B26" t="s">
        <v>700</v>
      </c>
    </row>
    <row r="27" spans="1:2">
      <c r="A27"/>
      <c r="B27" t="s">
        <v>701</v>
      </c>
    </row>
    <row r="28" spans="1:2">
      <c r="A28"/>
      <c r="B28" t="s">
        <v>702</v>
      </c>
    </row>
    <row r="29" spans="1:2">
      <c r="A29"/>
      <c r="B29" t="s">
        <v>304</v>
      </c>
    </row>
    <row r="30" spans="1:2">
      <c r="A30"/>
      <c r="B30" t="s">
        <v>308</v>
      </c>
    </row>
    <row r="31" spans="1:2">
      <c r="A31"/>
      <c r="B31" t="s">
        <v>637</v>
      </c>
    </row>
    <row r="32" spans="1:2">
      <c r="A32"/>
      <c r="B32" t="s">
        <v>100</v>
      </c>
    </row>
    <row r="33" spans="1:2">
      <c r="A33"/>
      <c r="B33" t="s">
        <v>101</v>
      </c>
    </row>
    <row r="34" spans="1:2">
      <c r="A34"/>
      <c r="B34" t="s">
        <v>309</v>
      </c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</sheetData>
  <phoneticPr fontId="8" type="noConversion"/>
  <pageMargins left="0.75" right="0.75" top="1" bottom="1" header="0.5" footer="0.5"/>
  <headerFooter alignWithMargins="0"/>
  <legacyDrawing r:id="rId1"/>
  <controls>
    <control shapeId="38913" r:id="rId2" name="cmdGetListAllSheets"/>
  </controls>
</worksheet>
</file>

<file path=xl/worksheets/sheet13.xml><?xml version="1.0" encoding="utf-8"?>
<worksheet xmlns="http://schemas.openxmlformats.org/spreadsheetml/2006/main" xmlns:r="http://schemas.openxmlformats.org/officeDocument/2006/relationships">
  <sheetPr codeName="TEHSH_et_union" enableFormatConditionsCalculation="0">
    <tabColor indexed="47"/>
  </sheetPr>
  <dimension ref="A1:AA23"/>
  <sheetViews>
    <sheetView showGridLines="0" workbookViewId="0"/>
  </sheetViews>
  <sheetFormatPr defaultRowHeight="15" customHeight="1"/>
  <cols>
    <col min="1" max="1" width="21.7109375" style="56" bestFit="1" customWidth="1"/>
    <col min="2" max="4" width="9.140625" style="2"/>
    <col min="5" max="5" width="6.85546875" style="2" customWidth="1"/>
    <col min="6" max="6" width="9.140625" style="2"/>
    <col min="7" max="7" width="18.28515625" style="2" customWidth="1"/>
    <col min="8" max="12" width="9.140625" style="2"/>
    <col min="13" max="13" width="12.42578125" style="40" bestFit="1" customWidth="1"/>
    <col min="14" max="14" width="11.5703125" style="40" bestFit="1" customWidth="1"/>
    <col min="15" max="16" width="9.140625" style="40"/>
    <col min="17" max="26" width="9.140625" style="2"/>
    <col min="27" max="27" width="9.140625" style="42"/>
    <col min="28" max="16384" width="9.140625" style="2"/>
  </cols>
  <sheetData>
    <row r="1" spans="1:27" s="63" customFormat="1" ht="15" customHeight="1">
      <c r="A1" s="62"/>
      <c r="E1" s="77"/>
      <c r="M1" s="40"/>
      <c r="N1" s="40"/>
      <c r="O1" s="40"/>
      <c r="P1" s="40"/>
      <c r="AA1" s="42"/>
    </row>
    <row r="2" spans="1:27" s="61" customFormat="1" ht="15" customHeight="1">
      <c r="A2" s="59" t="s">
        <v>243</v>
      </c>
      <c r="B2" s="60"/>
      <c r="C2" s="60"/>
      <c r="D2" s="60"/>
      <c r="E2" s="76"/>
      <c r="F2" s="60"/>
      <c r="G2" s="60"/>
      <c r="H2" s="60"/>
      <c r="I2" s="60"/>
      <c r="J2" s="60"/>
      <c r="K2" s="60"/>
      <c r="L2" s="60"/>
      <c r="M2" s="46"/>
      <c r="N2" s="46"/>
      <c r="O2" s="46"/>
      <c r="P2" s="46"/>
      <c r="Q2" s="60"/>
      <c r="R2" s="60"/>
      <c r="S2" s="60"/>
      <c r="T2" s="60"/>
      <c r="U2" s="60"/>
      <c r="V2" s="60"/>
      <c r="W2" s="60"/>
      <c r="X2" s="60"/>
      <c r="Y2" s="60"/>
      <c r="Z2" s="60"/>
      <c r="AA2" s="47"/>
    </row>
    <row r="3" spans="1:27" s="63" customFormat="1" ht="15" customHeight="1">
      <c r="A3" s="62"/>
      <c r="E3" s="77"/>
      <c r="M3" s="40"/>
      <c r="N3" s="40"/>
      <c r="O3" s="40"/>
      <c r="P3" s="40"/>
      <c r="AA3" s="42"/>
    </row>
    <row r="4" spans="1:27" s="96" customFormat="1" ht="20.100000000000001" customHeight="1">
      <c r="D4" s="427"/>
      <c r="E4" s="251"/>
      <c r="F4" s="264"/>
      <c r="G4" s="256"/>
      <c r="H4" s="302"/>
      <c r="I4" s="257"/>
      <c r="J4" s="258"/>
      <c r="K4" s="259"/>
      <c r="L4" s="273"/>
      <c r="M4" s="429"/>
    </row>
    <row r="7" spans="1:27" s="61" customFormat="1" ht="15" customHeight="1">
      <c r="A7" s="59" t="s">
        <v>266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46"/>
      <c r="N7" s="46"/>
      <c r="O7" s="46"/>
      <c r="P7" s="46"/>
      <c r="Q7" s="60"/>
      <c r="R7" s="60"/>
      <c r="S7" s="60"/>
      <c r="T7" s="60"/>
      <c r="U7" s="60"/>
      <c r="V7" s="60"/>
      <c r="W7" s="60"/>
      <c r="X7" s="60"/>
      <c r="Y7" s="60"/>
      <c r="Z7" s="60"/>
      <c r="AA7" s="47"/>
    </row>
    <row r="8" spans="1:27" s="61" customFormat="1" ht="15" customHeight="1">
      <c r="A8" s="59" t="s">
        <v>267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46"/>
      <c r="N8" s="46"/>
      <c r="O8" s="46"/>
      <c r="P8" s="46"/>
      <c r="Q8" s="60"/>
      <c r="R8" s="60"/>
      <c r="S8" s="60"/>
      <c r="T8" s="60"/>
      <c r="U8" s="60"/>
      <c r="V8" s="60"/>
      <c r="W8" s="60"/>
      <c r="X8" s="60"/>
      <c r="Y8" s="60"/>
      <c r="Z8" s="60"/>
      <c r="AA8" s="47"/>
    </row>
    <row r="9" spans="1:27" s="63" customFormat="1" ht="15" customHeight="1">
      <c r="A9" s="62"/>
      <c r="M9" s="40"/>
      <c r="N9" s="40"/>
      <c r="O9" s="40"/>
      <c r="P9" s="40"/>
      <c r="AA9" s="42"/>
    </row>
    <row r="10" spans="1:27" s="52" customFormat="1" ht="19.5" customHeight="1">
      <c r="A10" s="48"/>
      <c r="B10" s="49"/>
      <c r="C10" s="50"/>
      <c r="D10" s="446"/>
      <c r="E10" s="602"/>
      <c r="F10" s="274"/>
      <c r="G10" s="275"/>
      <c r="H10" s="447"/>
      <c r="I10" s="64"/>
    </row>
    <row r="11" spans="1:27" s="52" customFormat="1" ht="19.5" customHeight="1">
      <c r="A11" s="48"/>
      <c r="B11" s="49"/>
      <c r="C11" s="50"/>
      <c r="D11" s="446"/>
      <c r="E11" s="603"/>
      <c r="F11" s="303" t="s">
        <v>265</v>
      </c>
      <c r="G11" s="281"/>
      <c r="H11" s="448"/>
      <c r="I11" s="64"/>
    </row>
    <row r="13" spans="1:27" s="61" customFormat="1" ht="15" customHeight="1">
      <c r="A13" s="92" t="s">
        <v>66</v>
      </c>
      <c r="B13" s="60"/>
      <c r="C13" s="60"/>
      <c r="D13" s="60"/>
      <c r="E13" s="76"/>
      <c r="F13" s="60"/>
      <c r="G13" s="60"/>
      <c r="H13" s="60"/>
      <c r="I13" s="60"/>
      <c r="J13" s="60"/>
      <c r="K13" s="60"/>
      <c r="L13" s="60"/>
      <c r="M13" s="46"/>
      <c r="N13" s="46"/>
      <c r="O13" s="46"/>
      <c r="P13" s="46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47"/>
    </row>
    <row r="15" spans="1:27" s="266" customFormat="1" ht="20.100000000000001" customHeight="1">
      <c r="A15" s="44"/>
      <c r="B15" s="44"/>
      <c r="C15" s="44"/>
      <c r="D15" s="443"/>
      <c r="E15" s="270"/>
      <c r="F15" s="269"/>
      <c r="G15" s="444"/>
    </row>
    <row r="17" spans="1:27" s="61" customFormat="1" ht="15" customHeight="1">
      <c r="A17" s="92" t="s">
        <v>137</v>
      </c>
      <c r="B17" s="60"/>
      <c r="C17" s="60"/>
      <c r="D17" s="60"/>
      <c r="E17" s="76"/>
      <c r="F17" s="60"/>
      <c r="G17" s="60"/>
      <c r="H17" s="60"/>
      <c r="I17" s="60"/>
      <c r="J17" s="60"/>
      <c r="K17" s="60"/>
      <c r="L17" s="60"/>
      <c r="M17" s="46"/>
      <c r="N17" s="46"/>
      <c r="O17" s="46"/>
      <c r="P17" s="46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47"/>
    </row>
    <row r="19" spans="1:27" s="325" customFormat="1" ht="20.100000000000001" customHeight="1">
      <c r="C19" s="334"/>
      <c r="D19" s="419"/>
      <c r="E19" s="364"/>
      <c r="F19" s="374"/>
      <c r="G19" s="365"/>
      <c r="I19" s="373"/>
      <c r="J19" s="379"/>
      <c r="K19" s="360"/>
      <c r="L19" s="265"/>
      <c r="M19" s="265"/>
      <c r="N19" s="265"/>
      <c r="O19" s="361"/>
      <c r="P19" s="361"/>
      <c r="Q19" s="445"/>
      <c r="R19" s="357"/>
      <c r="T19" s="328">
        <f>IF(K19="",0,1)</f>
        <v>0</v>
      </c>
    </row>
    <row r="21" spans="1:27" s="61" customFormat="1" ht="15" customHeight="1">
      <c r="A21" s="92" t="s">
        <v>690</v>
      </c>
      <c r="B21" s="60"/>
      <c r="C21" s="60"/>
      <c r="D21" s="60"/>
      <c r="E21" s="76"/>
      <c r="F21" s="60"/>
      <c r="G21" s="60"/>
      <c r="H21" s="60"/>
      <c r="I21" s="60"/>
      <c r="J21" s="60"/>
      <c r="K21" s="60"/>
      <c r="L21" s="60"/>
      <c r="M21" s="46"/>
      <c r="N21" s="46"/>
      <c r="O21" s="46"/>
      <c r="P21" s="46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47"/>
    </row>
    <row r="23" spans="1:27" s="325" customFormat="1" ht="20.100000000000001" customHeight="1">
      <c r="C23" s="334"/>
      <c r="D23" s="419"/>
      <c r="E23" s="364"/>
      <c r="F23" s="374"/>
      <c r="G23" s="365"/>
      <c r="H23" s="452"/>
      <c r="I23" s="373"/>
      <c r="J23" s="379"/>
      <c r="K23" s="360"/>
      <c r="L23" s="265"/>
      <c r="M23" s="265"/>
      <c r="N23" s="265"/>
      <c r="O23" s="361"/>
      <c r="P23" s="361"/>
      <c r="Q23" s="445"/>
      <c r="R23" s="357"/>
      <c r="T23" s="328">
        <f>IF(K23="",0,1)</f>
        <v>0</v>
      </c>
    </row>
  </sheetData>
  <sheetProtection formatColumns="0" formatRows="0"/>
  <mergeCells count="1">
    <mergeCell ref="E10:E11"/>
  </mergeCells>
  <phoneticPr fontId="8" type="noConversion"/>
  <dataValidations count="11">
    <dataValidation type="textLength" operator="lessThanOrEqual" allowBlank="1" showInputMessage="1" showErrorMessage="1" errorTitle="Ошибка" error="Допускается ввод не более 900 символов!" sqref="F15 F4 H4 O23:Q23 J4:K4 F19 O19:Q19 F23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4 L19:N19 L23:N23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sqref="L4">
      <formula1>900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0">
      <formula1>0</formula1>
    </dataValidation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10">
      <formula1>MR_LIST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J19 J23">
      <formula1>logic</formula1>
    </dataValidation>
    <dataValidation type="decimal" allowBlank="1" showErrorMessage="1" errorTitle="Ошибка" error="Допускается ввод только неотрицательных чисел!" sqref="K19 K23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G19 G23">
      <formula1>kind_of_consumers</formula1>
    </dataValidation>
    <dataValidation type="list" allowBlank="1" showInputMessage="1" showErrorMessage="1" errorTitle="Ошибка" error="Выберите значение из списка" prompt="Выберите значение из списка" sqref="H23">
      <formula1>type_indicator</formula1>
    </dataValidation>
    <dataValidation type="textLength" operator="lessThanOrEqual" allowBlank="1" showInputMessage="1" showErrorMessage="1" errorTitle="Ошибка" error="Допускается ввод не более 900 символов!" sqref="I19 I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4">
      <formula1>900</formula1>
    </dataValidation>
  </dataValidations>
  <hyperlinks>
    <hyperlink ref="F11" location="'Титульный'!A1" tooltip="Добавить МО" display="Добавить МО"/>
  </hyperlink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EHSH_tehsheet" enableFormatConditionsCalculation="0">
    <tabColor indexed="47"/>
  </sheetPr>
  <dimension ref="A1:CR85"/>
  <sheetViews>
    <sheetView showGridLines="0" workbookViewId="0"/>
  </sheetViews>
  <sheetFormatPr defaultRowHeight="11.25"/>
  <cols>
    <col min="1" max="1" width="9.140625" style="109"/>
    <col min="2" max="2" width="14.140625" style="107" customWidth="1"/>
    <col min="3" max="3" width="8.28515625" style="107" customWidth="1"/>
    <col min="4" max="4" width="19" style="107" bestFit="1" customWidth="1"/>
    <col min="5" max="6" width="12.28515625" style="107" bestFit="1" customWidth="1"/>
    <col min="7" max="7" width="14.140625" style="107" customWidth="1"/>
    <col min="8" max="8" width="12.28515625" style="107" bestFit="1" customWidth="1"/>
    <col min="9" max="9" width="32.5703125" style="123" bestFit="1" customWidth="1"/>
    <col min="10" max="10" width="32.140625" style="107" customWidth="1"/>
    <col min="11" max="11" width="48.140625" style="107" customWidth="1"/>
    <col min="12" max="12" width="19" style="107" bestFit="1" customWidth="1"/>
    <col min="13" max="13" width="32.5703125" style="107" customWidth="1"/>
    <col min="14" max="14" width="48.140625" style="118" customWidth="1"/>
    <col min="15" max="16" width="43.85546875" style="118" customWidth="1"/>
    <col min="17" max="17" width="44.7109375" style="107" customWidth="1"/>
    <col min="18" max="19" width="31" style="308" customWidth="1"/>
    <col min="20" max="20" width="29" style="107" customWidth="1"/>
    <col min="21" max="21" width="9.140625" style="107"/>
    <col min="22" max="22" width="23.28515625" style="107" customWidth="1"/>
    <col min="23" max="23" width="18.7109375" style="306" bestFit="1" customWidth="1"/>
    <col min="24" max="24" width="9.140625" style="107"/>
    <col min="25" max="25" width="39.42578125" style="107" customWidth="1"/>
    <col min="26" max="26" width="9.140625" style="107"/>
    <col min="27" max="27" width="22.7109375" style="107" bestFit="1" customWidth="1"/>
    <col min="28" max="28" width="29" style="107" customWidth="1"/>
    <col min="29" max="29" width="24.28515625" style="107" customWidth="1"/>
    <col min="30" max="30" width="9.140625" style="107"/>
    <col min="31" max="31" width="23.7109375" style="118" customWidth="1"/>
    <col min="32" max="16384" width="9.140625" style="107"/>
  </cols>
  <sheetData>
    <row r="1" spans="1:96" ht="56.25">
      <c r="A1" s="36" t="s">
        <v>39</v>
      </c>
      <c r="B1" s="36" t="s">
        <v>35</v>
      </c>
      <c r="C1" s="36" t="s">
        <v>36</v>
      </c>
      <c r="D1" s="90" t="s">
        <v>512</v>
      </c>
      <c r="E1" s="90" t="s">
        <v>530</v>
      </c>
      <c r="F1" s="90" t="s">
        <v>532</v>
      </c>
      <c r="G1" s="91" t="s">
        <v>349</v>
      </c>
      <c r="H1" s="90" t="s">
        <v>531</v>
      </c>
      <c r="I1" s="90" t="s">
        <v>238</v>
      </c>
      <c r="J1" s="90" t="s">
        <v>414</v>
      </c>
      <c r="K1" s="90" t="s">
        <v>259</v>
      </c>
      <c r="L1" s="90" t="s">
        <v>512</v>
      </c>
      <c r="M1" s="310" t="s">
        <v>169</v>
      </c>
      <c r="N1" s="91" t="s">
        <v>664</v>
      </c>
      <c r="O1" s="91" t="s">
        <v>68</v>
      </c>
      <c r="P1" s="91" t="s">
        <v>69</v>
      </c>
      <c r="Q1" s="91" t="s">
        <v>387</v>
      </c>
      <c r="R1" s="604" t="s">
        <v>348</v>
      </c>
      <c r="S1" s="605"/>
      <c r="T1" s="91" t="s">
        <v>489</v>
      </c>
      <c r="V1" s="91" t="s">
        <v>382</v>
      </c>
      <c r="W1" s="305" t="s">
        <v>395</v>
      </c>
      <c r="Y1" s="91" t="s">
        <v>110</v>
      </c>
      <c r="AA1" s="91" t="s">
        <v>136</v>
      </c>
      <c r="AB1" s="91" t="s">
        <v>135</v>
      </c>
      <c r="AC1" s="91" t="s">
        <v>691</v>
      </c>
      <c r="AE1" s="91" t="s">
        <v>161</v>
      </c>
      <c r="CR1" s="108" t="s">
        <v>503</v>
      </c>
    </row>
    <row r="2" spans="1:96" ht="33.75">
      <c r="A2" s="109" t="s">
        <v>505</v>
      </c>
      <c r="B2" s="110" t="s">
        <v>37</v>
      </c>
      <c r="C2" s="111">
        <v>2006</v>
      </c>
      <c r="D2" s="112" t="s">
        <v>510</v>
      </c>
      <c r="E2" s="113" t="s">
        <v>513</v>
      </c>
      <c r="F2" s="113" t="s">
        <v>514</v>
      </c>
      <c r="G2" s="309" t="s">
        <v>271</v>
      </c>
      <c r="H2" s="113" t="s">
        <v>514</v>
      </c>
      <c r="I2" s="114" t="s">
        <v>268</v>
      </c>
      <c r="J2" s="115" t="s">
        <v>244</v>
      </c>
      <c r="K2" s="107" t="s">
        <v>251</v>
      </c>
      <c r="L2" s="75" t="s">
        <v>285</v>
      </c>
      <c r="M2" s="118" t="s">
        <v>170</v>
      </c>
      <c r="N2" s="100" t="s">
        <v>660</v>
      </c>
      <c r="O2" s="116" t="s">
        <v>70</v>
      </c>
      <c r="P2" s="117" t="s">
        <v>71</v>
      </c>
      <c r="Q2" s="107" t="s">
        <v>386</v>
      </c>
      <c r="R2" s="79" t="s">
        <v>315</v>
      </c>
      <c r="S2" s="79" t="s">
        <v>316</v>
      </c>
      <c r="T2" s="106" t="s">
        <v>442</v>
      </c>
      <c r="V2" s="91" t="s">
        <v>383</v>
      </c>
      <c r="W2" s="305" t="s">
        <v>154</v>
      </c>
      <c r="Y2" s="368" t="s">
        <v>120</v>
      </c>
      <c r="AA2" s="106" t="s">
        <v>131</v>
      </c>
      <c r="AB2" s="75" t="s">
        <v>408</v>
      </c>
      <c r="AC2" s="75" t="s">
        <v>200</v>
      </c>
      <c r="AE2" s="75" t="s">
        <v>160</v>
      </c>
    </row>
    <row r="3" spans="1:96" ht="30">
      <c r="A3" s="109" t="s">
        <v>506</v>
      </c>
      <c r="B3" s="110" t="s">
        <v>260</v>
      </c>
      <c r="C3" s="107">
        <v>2007</v>
      </c>
      <c r="D3" s="112" t="s">
        <v>511</v>
      </c>
      <c r="E3" s="113" t="s">
        <v>515</v>
      </c>
      <c r="F3" s="113" t="s">
        <v>516</v>
      </c>
      <c r="G3" s="309" t="s">
        <v>272</v>
      </c>
      <c r="H3" s="113" t="s">
        <v>516</v>
      </c>
      <c r="I3" s="114" t="s">
        <v>418</v>
      </c>
      <c r="J3" s="115" t="s">
        <v>245</v>
      </c>
      <c r="K3" s="107" t="s">
        <v>252</v>
      </c>
      <c r="L3" s="75" t="s">
        <v>295</v>
      </c>
      <c r="M3" s="106" t="s">
        <v>171</v>
      </c>
      <c r="N3" s="100" t="s">
        <v>661</v>
      </c>
      <c r="O3" s="116" t="s">
        <v>72</v>
      </c>
      <c r="P3" s="117" t="s">
        <v>73</v>
      </c>
      <c r="Q3" s="106" t="s">
        <v>102</v>
      </c>
      <c r="R3" s="79" t="s">
        <v>317</v>
      </c>
      <c r="S3" s="79" t="s">
        <v>316</v>
      </c>
      <c r="T3" s="106" t="s">
        <v>440</v>
      </c>
      <c r="V3" s="91" t="s">
        <v>381</v>
      </c>
      <c r="W3" s="305" t="s">
        <v>150</v>
      </c>
      <c r="Y3" s="367" t="s">
        <v>119</v>
      </c>
      <c r="AA3" s="106" t="s">
        <v>130</v>
      </c>
      <c r="AB3" s="75" t="s">
        <v>407</v>
      </c>
      <c r="AC3" s="75" t="s">
        <v>201</v>
      </c>
      <c r="AE3" s="75" t="s">
        <v>162</v>
      </c>
    </row>
    <row r="4" spans="1:96" ht="33.75">
      <c r="B4" s="110" t="s">
        <v>261</v>
      </c>
      <c r="C4" s="111">
        <v>2008</v>
      </c>
      <c r="E4" s="113" t="s">
        <v>740</v>
      </c>
      <c r="F4" s="113" t="s">
        <v>517</v>
      </c>
      <c r="G4" s="309" t="s">
        <v>273</v>
      </c>
      <c r="H4" s="113" t="s">
        <v>517</v>
      </c>
      <c r="I4" s="114" t="s">
        <v>419</v>
      </c>
      <c r="J4" s="115" t="s">
        <v>246</v>
      </c>
      <c r="K4" s="107" t="s">
        <v>253</v>
      </c>
      <c r="L4" s="75" t="s">
        <v>294</v>
      </c>
      <c r="M4" s="75"/>
      <c r="N4" s="100" t="s">
        <v>662</v>
      </c>
      <c r="O4" s="116" t="s">
        <v>74</v>
      </c>
      <c r="P4" s="117" t="s">
        <v>75</v>
      </c>
      <c r="R4" s="79" t="s">
        <v>318</v>
      </c>
      <c r="S4" s="79" t="s">
        <v>319</v>
      </c>
      <c r="T4" s="106" t="s">
        <v>464</v>
      </c>
      <c r="V4" s="91" t="s">
        <v>380</v>
      </c>
      <c r="W4" s="305" t="s">
        <v>151</v>
      </c>
      <c r="Y4" s="367" t="s">
        <v>118</v>
      </c>
      <c r="AB4" s="75" t="s">
        <v>406</v>
      </c>
    </row>
    <row r="5" spans="1:96" ht="22.5">
      <c r="B5" s="110" t="s">
        <v>262</v>
      </c>
      <c r="C5" s="107">
        <v>2009</v>
      </c>
      <c r="E5" s="113" t="s">
        <v>518</v>
      </c>
      <c r="F5" s="113" t="s">
        <v>519</v>
      </c>
      <c r="G5" s="309" t="s">
        <v>480</v>
      </c>
      <c r="H5" s="113" t="s">
        <v>519</v>
      </c>
      <c r="I5" s="114" t="s">
        <v>420</v>
      </c>
      <c r="K5" s="107" t="s">
        <v>254</v>
      </c>
      <c r="N5" s="100" t="s">
        <v>663</v>
      </c>
      <c r="O5" s="116" t="s">
        <v>76</v>
      </c>
      <c r="P5" s="117"/>
      <c r="R5" s="79" t="s">
        <v>320</v>
      </c>
      <c r="S5" s="79" t="s">
        <v>321</v>
      </c>
      <c r="T5" s="106" t="s">
        <v>429</v>
      </c>
      <c r="V5" s="91" t="s">
        <v>379</v>
      </c>
      <c r="W5" s="305" t="s">
        <v>152</v>
      </c>
      <c r="Y5" s="367" t="s">
        <v>117</v>
      </c>
    </row>
    <row r="6" spans="1:96" ht="33.75">
      <c r="C6" s="111">
        <v>2010</v>
      </c>
      <c r="E6" s="113" t="s">
        <v>741</v>
      </c>
      <c r="F6" s="113" t="s">
        <v>520</v>
      </c>
      <c r="G6" s="309" t="s">
        <v>479</v>
      </c>
      <c r="H6" s="113" t="s">
        <v>520</v>
      </c>
      <c r="I6" s="114" t="s">
        <v>421</v>
      </c>
      <c r="J6" s="311" t="s">
        <v>179</v>
      </c>
      <c r="K6" s="107" t="s">
        <v>247</v>
      </c>
      <c r="N6" s="91" t="s">
        <v>659</v>
      </c>
      <c r="O6" s="116" t="s">
        <v>75</v>
      </c>
      <c r="P6" s="117"/>
      <c r="R6" s="79" t="s">
        <v>322</v>
      </c>
      <c r="S6" s="79" t="s">
        <v>321</v>
      </c>
      <c r="T6" s="106" t="s">
        <v>234</v>
      </c>
      <c r="V6" s="91" t="s">
        <v>384</v>
      </c>
      <c r="W6" s="305" t="s">
        <v>155</v>
      </c>
      <c r="Y6" s="367" t="s">
        <v>116</v>
      </c>
    </row>
    <row r="7" spans="1:96" ht="45">
      <c r="B7" s="119"/>
      <c r="C7" s="111">
        <v>2011</v>
      </c>
      <c r="E7" s="113" t="s">
        <v>742</v>
      </c>
      <c r="F7" s="113" t="s">
        <v>521</v>
      </c>
      <c r="G7" s="309" t="s">
        <v>241</v>
      </c>
      <c r="H7" s="113" t="s">
        <v>521</v>
      </c>
      <c r="I7" s="114" t="s">
        <v>422</v>
      </c>
      <c r="J7" s="308" t="s">
        <v>175</v>
      </c>
      <c r="K7" s="107" t="s">
        <v>248</v>
      </c>
      <c r="N7" s="319" t="s">
        <v>656</v>
      </c>
      <c r="R7" s="79" t="s">
        <v>323</v>
      </c>
      <c r="S7" s="79" t="s">
        <v>321</v>
      </c>
      <c r="T7" s="106" t="s">
        <v>459</v>
      </c>
      <c r="V7" s="91" t="s">
        <v>140</v>
      </c>
      <c r="W7" s="305" t="s">
        <v>153</v>
      </c>
      <c r="Y7" s="367" t="s">
        <v>115</v>
      </c>
    </row>
    <row r="8" spans="1:96" ht="22.5">
      <c r="B8" s="120"/>
      <c r="C8" s="111">
        <v>2012</v>
      </c>
      <c r="E8" s="113" t="s">
        <v>743</v>
      </c>
      <c r="F8" s="113" t="s">
        <v>522</v>
      </c>
      <c r="G8" s="309" t="s">
        <v>482</v>
      </c>
      <c r="H8" s="113" t="s">
        <v>522</v>
      </c>
      <c r="I8" s="114" t="s">
        <v>423</v>
      </c>
      <c r="J8" s="308" t="s">
        <v>176</v>
      </c>
      <c r="K8" s="107" t="s">
        <v>249</v>
      </c>
      <c r="N8" s="319" t="s">
        <v>657</v>
      </c>
      <c r="R8" s="79" t="s">
        <v>324</v>
      </c>
      <c r="S8" s="79" t="s">
        <v>321</v>
      </c>
      <c r="T8" s="106" t="s">
        <v>475</v>
      </c>
      <c r="Y8" s="367" t="s">
        <v>114</v>
      </c>
    </row>
    <row r="9" spans="1:96" ht="22.5">
      <c r="B9" s="119"/>
      <c r="C9" s="111">
        <v>2013</v>
      </c>
      <c r="E9" s="113" t="s">
        <v>523</v>
      </c>
      <c r="F9" s="113" t="s">
        <v>524</v>
      </c>
      <c r="G9" s="309" t="s">
        <v>481</v>
      </c>
      <c r="H9" s="113" t="s">
        <v>524</v>
      </c>
      <c r="I9" s="114" t="s">
        <v>424</v>
      </c>
      <c r="J9" s="308" t="s">
        <v>177</v>
      </c>
      <c r="K9" s="107" t="s">
        <v>250</v>
      </c>
      <c r="N9" s="319" t="s">
        <v>658</v>
      </c>
      <c r="R9" s="79" t="s">
        <v>325</v>
      </c>
      <c r="S9" s="79" t="s">
        <v>321</v>
      </c>
      <c r="T9" s="106" t="s">
        <v>433</v>
      </c>
      <c r="Y9" s="367" t="s">
        <v>113</v>
      </c>
    </row>
    <row r="10" spans="1:96" ht="22.5">
      <c r="B10" s="119"/>
      <c r="C10" s="111">
        <v>2014</v>
      </c>
      <c r="E10" s="113" t="s">
        <v>525</v>
      </c>
      <c r="F10" s="113" t="s">
        <v>526</v>
      </c>
      <c r="G10" s="309" t="s">
        <v>484</v>
      </c>
      <c r="H10" s="113" t="s">
        <v>526</v>
      </c>
      <c r="I10" s="114" t="s">
        <v>425</v>
      </c>
      <c r="J10" s="308" t="s">
        <v>178</v>
      </c>
      <c r="K10" s="107" t="s">
        <v>255</v>
      </c>
      <c r="N10" s="91" t="s">
        <v>665</v>
      </c>
      <c r="R10" s="79" t="s">
        <v>326</v>
      </c>
      <c r="S10" s="79" t="s">
        <v>321</v>
      </c>
      <c r="T10" s="106" t="s">
        <v>268</v>
      </c>
      <c r="Y10" s="367" t="s">
        <v>112</v>
      </c>
    </row>
    <row r="11" spans="1:96" ht="33.75">
      <c r="B11" s="119"/>
      <c r="C11" s="111">
        <v>2015</v>
      </c>
      <c r="E11" s="113" t="s">
        <v>527</v>
      </c>
      <c r="F11" s="113">
        <v>10</v>
      </c>
      <c r="G11" s="309" t="s">
        <v>146</v>
      </c>
      <c r="H11" s="113">
        <v>10</v>
      </c>
      <c r="I11" s="114" t="s">
        <v>426</v>
      </c>
      <c r="J11" s="311" t="s">
        <v>183</v>
      </c>
      <c r="K11" s="107" t="s">
        <v>256</v>
      </c>
      <c r="N11" s="106" t="s">
        <v>666</v>
      </c>
      <c r="R11" s="79" t="s">
        <v>327</v>
      </c>
      <c r="S11" s="79" t="s">
        <v>321</v>
      </c>
      <c r="Y11" s="367" t="s">
        <v>111</v>
      </c>
    </row>
    <row r="12" spans="1:96" ht="22.5">
      <c r="B12" s="119"/>
      <c r="C12" s="111"/>
      <c r="E12" s="113" t="s">
        <v>528</v>
      </c>
      <c r="F12" s="113">
        <v>11</v>
      </c>
      <c r="G12" s="309" t="s">
        <v>147</v>
      </c>
      <c r="H12" s="113">
        <v>11</v>
      </c>
      <c r="I12" s="114" t="s">
        <v>428</v>
      </c>
      <c r="J12" s="312" t="s">
        <v>180</v>
      </c>
      <c r="K12" s="107" t="s">
        <v>257</v>
      </c>
      <c r="N12" s="106" t="s">
        <v>667</v>
      </c>
      <c r="R12" s="79" t="s">
        <v>328</v>
      </c>
      <c r="S12" s="79" t="s">
        <v>321</v>
      </c>
    </row>
    <row r="13" spans="1:96">
      <c r="B13" s="119"/>
      <c r="C13" s="111"/>
      <c r="E13" s="113" t="s">
        <v>529</v>
      </c>
      <c r="F13" s="113">
        <v>12</v>
      </c>
      <c r="G13" s="309" t="s">
        <v>148</v>
      </c>
      <c r="H13" s="113">
        <v>12</v>
      </c>
      <c r="I13" s="114" t="s">
        <v>427</v>
      </c>
      <c r="J13" s="312" t="s">
        <v>181</v>
      </c>
      <c r="K13" s="107" t="s">
        <v>258</v>
      </c>
      <c r="N13" s="106" t="s">
        <v>663</v>
      </c>
      <c r="R13" s="79" t="s">
        <v>329</v>
      </c>
      <c r="S13" s="79" t="s">
        <v>330</v>
      </c>
    </row>
    <row r="14" spans="1:96">
      <c r="B14" s="119"/>
      <c r="C14" s="111"/>
      <c r="E14" s="113"/>
      <c r="F14" s="113"/>
      <c r="G14" s="309" t="s">
        <v>351</v>
      </c>
      <c r="H14" s="113">
        <v>13</v>
      </c>
      <c r="I14" s="114" t="s">
        <v>429</v>
      </c>
      <c r="J14" s="312" t="s">
        <v>182</v>
      </c>
      <c r="R14" s="79" t="s">
        <v>331</v>
      </c>
      <c r="S14" s="79" t="s">
        <v>330</v>
      </c>
    </row>
    <row r="15" spans="1:96" ht="33.75">
      <c r="B15" s="119"/>
      <c r="C15" s="111"/>
      <c r="E15" s="113"/>
      <c r="F15" s="113"/>
      <c r="G15" s="309" t="s">
        <v>352</v>
      </c>
      <c r="H15" s="113">
        <v>14</v>
      </c>
      <c r="I15" s="114" t="s">
        <v>430</v>
      </c>
      <c r="J15" s="311" t="s">
        <v>187</v>
      </c>
      <c r="R15" s="79" t="s">
        <v>332</v>
      </c>
      <c r="S15" s="79" t="s">
        <v>330</v>
      </c>
    </row>
    <row r="16" spans="1:96" ht="22.5">
      <c r="B16" s="119"/>
      <c r="C16" s="111"/>
      <c r="E16" s="113"/>
      <c r="F16" s="113"/>
      <c r="G16" s="309" t="s">
        <v>353</v>
      </c>
      <c r="H16" s="113">
        <v>15</v>
      </c>
      <c r="I16" s="114" t="s">
        <v>431</v>
      </c>
      <c r="J16" s="312" t="s">
        <v>184</v>
      </c>
      <c r="K16" s="121" t="s">
        <v>705</v>
      </c>
      <c r="R16" s="79" t="s">
        <v>333</v>
      </c>
      <c r="S16" s="79" t="s">
        <v>330</v>
      </c>
    </row>
    <row r="17" spans="1:19">
      <c r="E17" s="113"/>
      <c r="F17" s="113"/>
      <c r="G17" s="309" t="s">
        <v>354</v>
      </c>
      <c r="H17" s="113">
        <v>16</v>
      </c>
      <c r="I17" s="114" t="s">
        <v>432</v>
      </c>
      <c r="J17" s="312" t="s">
        <v>185</v>
      </c>
      <c r="K17" s="122" t="s">
        <v>706</v>
      </c>
      <c r="R17" s="79" t="s">
        <v>334</v>
      </c>
      <c r="S17" s="79" t="s">
        <v>321</v>
      </c>
    </row>
    <row r="18" spans="1:19">
      <c r="E18" s="113"/>
      <c r="F18" s="113"/>
      <c r="G18" s="309" t="s">
        <v>355</v>
      </c>
      <c r="H18" s="113">
        <v>17</v>
      </c>
      <c r="I18" s="114" t="s">
        <v>433</v>
      </c>
      <c r="J18" s="312" t="s">
        <v>186</v>
      </c>
      <c r="K18" s="122" t="s">
        <v>707</v>
      </c>
      <c r="R18" s="79" t="s">
        <v>335</v>
      </c>
      <c r="S18" s="79" t="s">
        <v>321</v>
      </c>
    </row>
    <row r="19" spans="1:19">
      <c r="E19" s="113"/>
      <c r="F19" s="113"/>
      <c r="G19" s="309" t="s">
        <v>356</v>
      </c>
      <c r="H19" s="113">
        <v>18</v>
      </c>
      <c r="I19" s="114" t="s">
        <v>434</v>
      </c>
      <c r="K19" s="122" t="s">
        <v>708</v>
      </c>
      <c r="R19" s="79" t="s">
        <v>336</v>
      </c>
      <c r="S19" s="79" t="s">
        <v>321</v>
      </c>
    </row>
    <row r="20" spans="1:19">
      <c r="E20" s="113"/>
      <c r="F20" s="113"/>
      <c r="G20" s="309" t="s">
        <v>357</v>
      </c>
      <c r="H20" s="113">
        <v>19</v>
      </c>
      <c r="I20" s="114" t="s">
        <v>435</v>
      </c>
      <c r="K20" s="122" t="s">
        <v>709</v>
      </c>
      <c r="R20" s="79" t="s">
        <v>337</v>
      </c>
      <c r="S20" s="79" t="s">
        <v>330</v>
      </c>
    </row>
    <row r="21" spans="1:19">
      <c r="E21" s="113"/>
      <c r="F21" s="113"/>
      <c r="G21" s="309" t="s">
        <v>358</v>
      </c>
      <c r="H21" s="113">
        <v>20</v>
      </c>
      <c r="I21" s="114" t="s">
        <v>436</v>
      </c>
      <c r="K21" s="122" t="s">
        <v>710</v>
      </c>
      <c r="R21" s="79" t="s">
        <v>338</v>
      </c>
      <c r="S21" s="79" t="s">
        <v>321</v>
      </c>
    </row>
    <row r="22" spans="1:19">
      <c r="E22" s="113"/>
      <c r="F22" s="113"/>
      <c r="G22" s="113"/>
      <c r="H22" s="113">
        <v>21</v>
      </c>
      <c r="I22" s="114" t="s">
        <v>437</v>
      </c>
      <c r="K22" s="122" t="s">
        <v>711</v>
      </c>
      <c r="R22" s="79" t="s">
        <v>339</v>
      </c>
      <c r="S22" s="79" t="s">
        <v>321</v>
      </c>
    </row>
    <row r="23" spans="1:19">
      <c r="E23" s="113"/>
      <c r="F23" s="113"/>
      <c r="G23" s="113"/>
      <c r="H23" s="113">
        <v>22</v>
      </c>
      <c r="I23" s="114" t="s">
        <v>438</v>
      </c>
      <c r="K23" s="122" t="s">
        <v>712</v>
      </c>
      <c r="R23" s="79" t="s">
        <v>340</v>
      </c>
      <c r="S23" s="79" t="s">
        <v>316</v>
      </c>
    </row>
    <row r="24" spans="1:19">
      <c r="A24" s="107"/>
      <c r="E24" s="113"/>
      <c r="F24" s="113"/>
      <c r="G24" s="113"/>
      <c r="H24" s="113">
        <v>23</v>
      </c>
      <c r="I24" s="114" t="s">
        <v>439</v>
      </c>
      <c r="K24" s="122" t="s">
        <v>713</v>
      </c>
      <c r="R24" s="79" t="s">
        <v>341</v>
      </c>
      <c r="S24" s="79" t="s">
        <v>342</v>
      </c>
    </row>
    <row r="25" spans="1:19">
      <c r="E25" s="113"/>
      <c r="F25" s="113"/>
      <c r="G25" s="113"/>
      <c r="H25" s="113">
        <v>24</v>
      </c>
      <c r="I25" s="114" t="s">
        <v>440</v>
      </c>
      <c r="K25" s="122" t="s">
        <v>714</v>
      </c>
      <c r="R25" s="79" t="s">
        <v>343</v>
      </c>
      <c r="S25" s="79" t="s">
        <v>342</v>
      </c>
    </row>
    <row r="26" spans="1:19">
      <c r="E26" s="113"/>
      <c r="F26" s="113"/>
      <c r="G26" s="113"/>
      <c r="H26" s="113">
        <v>25</v>
      </c>
      <c r="I26" s="114" t="s">
        <v>441</v>
      </c>
      <c r="K26" s="118"/>
      <c r="R26" s="79" t="s">
        <v>344</v>
      </c>
      <c r="S26" s="79" t="s">
        <v>342</v>
      </c>
    </row>
    <row r="27" spans="1:19">
      <c r="E27" s="113"/>
      <c r="F27" s="113"/>
      <c r="G27" s="113"/>
      <c r="H27" s="113">
        <v>26</v>
      </c>
      <c r="I27" s="114" t="s">
        <v>442</v>
      </c>
      <c r="K27" s="121" t="s">
        <v>704</v>
      </c>
      <c r="R27" s="79" t="s">
        <v>345</v>
      </c>
      <c r="S27" s="79" t="s">
        <v>342</v>
      </c>
    </row>
    <row r="28" spans="1:19">
      <c r="E28" s="113"/>
      <c r="F28" s="113"/>
      <c r="G28" s="113"/>
      <c r="H28" s="113">
        <v>27</v>
      </c>
      <c r="I28" s="114" t="s">
        <v>443</v>
      </c>
      <c r="K28" s="122" t="s">
        <v>706</v>
      </c>
      <c r="R28" s="79" t="s">
        <v>346</v>
      </c>
      <c r="S28" s="79" t="s">
        <v>347</v>
      </c>
    </row>
    <row r="29" spans="1:19">
      <c r="E29" s="113"/>
      <c r="F29" s="113"/>
      <c r="G29" s="113"/>
      <c r="H29" s="113">
        <v>28</v>
      </c>
      <c r="I29" s="114" t="s">
        <v>444</v>
      </c>
      <c r="K29" s="122" t="s">
        <v>707</v>
      </c>
      <c r="R29" s="79" t="s">
        <v>75</v>
      </c>
      <c r="S29" s="79"/>
    </row>
    <row r="30" spans="1:19">
      <c r="E30" s="113"/>
      <c r="F30" s="113"/>
      <c r="G30" s="113"/>
      <c r="H30" s="113">
        <v>29</v>
      </c>
      <c r="I30" s="114" t="s">
        <v>445</v>
      </c>
      <c r="K30" s="122" t="s">
        <v>708</v>
      </c>
      <c r="R30" s="79"/>
      <c r="S30" s="79"/>
    </row>
    <row r="31" spans="1:19">
      <c r="E31" s="113"/>
      <c r="F31" s="113"/>
      <c r="G31" s="113"/>
      <c r="H31" s="113">
        <v>30</v>
      </c>
      <c r="I31" s="114" t="s">
        <v>446</v>
      </c>
      <c r="K31" s="122" t="s">
        <v>709</v>
      </c>
    </row>
    <row r="32" spans="1:19">
      <c r="E32" s="113"/>
      <c r="F32" s="113"/>
      <c r="G32" s="113"/>
      <c r="H32" s="113">
        <v>31</v>
      </c>
      <c r="I32" s="114" t="s">
        <v>447</v>
      </c>
      <c r="K32" s="122" t="s">
        <v>710</v>
      </c>
    </row>
    <row r="33" spans="9:9">
      <c r="I33" s="114" t="s">
        <v>448</v>
      </c>
    </row>
    <row r="34" spans="9:9">
      <c r="I34" s="114" t="s">
        <v>449</v>
      </c>
    </row>
    <row r="35" spans="9:9">
      <c r="I35" s="114" t="s">
        <v>450</v>
      </c>
    </row>
    <row r="36" spans="9:9">
      <c r="I36" s="114" t="s">
        <v>451</v>
      </c>
    </row>
    <row r="37" spans="9:9">
      <c r="I37" s="114" t="s">
        <v>452</v>
      </c>
    </row>
    <row r="38" spans="9:9">
      <c r="I38" s="114" t="s">
        <v>453</v>
      </c>
    </row>
    <row r="39" spans="9:9">
      <c r="I39" s="114" t="s">
        <v>454</v>
      </c>
    </row>
    <row r="40" spans="9:9">
      <c r="I40" s="114" t="s">
        <v>455</v>
      </c>
    </row>
    <row r="41" spans="9:9">
      <c r="I41" s="114" t="s">
        <v>456</v>
      </c>
    </row>
    <row r="42" spans="9:9">
      <c r="I42" s="114" t="s">
        <v>457</v>
      </c>
    </row>
    <row r="43" spans="9:9">
      <c r="I43" s="114" t="s">
        <v>458</v>
      </c>
    </row>
    <row r="44" spans="9:9">
      <c r="I44" s="114" t="s">
        <v>459</v>
      </c>
    </row>
    <row r="45" spans="9:9">
      <c r="I45" s="114" t="s">
        <v>460</v>
      </c>
    </row>
    <row r="46" spans="9:9">
      <c r="I46" s="114" t="s">
        <v>461</v>
      </c>
    </row>
    <row r="47" spans="9:9">
      <c r="I47" s="114" t="s">
        <v>462</v>
      </c>
    </row>
    <row r="48" spans="9:9">
      <c r="I48" s="114" t="s">
        <v>463</v>
      </c>
    </row>
    <row r="49" spans="9:9">
      <c r="I49" s="114" t="s">
        <v>464</v>
      </c>
    </row>
    <row r="50" spans="9:9">
      <c r="I50" s="114" t="s">
        <v>465</v>
      </c>
    </row>
    <row r="51" spans="9:9">
      <c r="I51" s="114" t="s">
        <v>466</v>
      </c>
    </row>
    <row r="52" spans="9:9">
      <c r="I52" s="114" t="s">
        <v>467</v>
      </c>
    </row>
    <row r="53" spans="9:9">
      <c r="I53" s="114" t="s">
        <v>468</v>
      </c>
    </row>
    <row r="54" spans="9:9">
      <c r="I54" s="114" t="s">
        <v>469</v>
      </c>
    </row>
    <row r="55" spans="9:9">
      <c r="I55" s="114" t="s">
        <v>470</v>
      </c>
    </row>
    <row r="56" spans="9:9">
      <c r="I56" s="114" t="s">
        <v>471</v>
      </c>
    </row>
    <row r="57" spans="9:9">
      <c r="I57" s="114" t="s">
        <v>472</v>
      </c>
    </row>
    <row r="58" spans="9:9">
      <c r="I58" s="114" t="s">
        <v>473</v>
      </c>
    </row>
    <row r="59" spans="9:9">
      <c r="I59" s="114" t="s">
        <v>474</v>
      </c>
    </row>
    <row r="60" spans="9:9">
      <c r="I60" s="114" t="s">
        <v>475</v>
      </c>
    </row>
    <row r="61" spans="9:9">
      <c r="I61" s="114" t="s">
        <v>476</v>
      </c>
    </row>
    <row r="62" spans="9:9">
      <c r="I62" s="114" t="s">
        <v>477</v>
      </c>
    </row>
    <row r="63" spans="9:9">
      <c r="I63" s="114" t="s">
        <v>478</v>
      </c>
    </row>
    <row r="64" spans="9:9">
      <c r="I64" s="114" t="s">
        <v>650</v>
      </c>
    </row>
    <row r="65" spans="9:9">
      <c r="I65" s="114" t="s">
        <v>651</v>
      </c>
    </row>
    <row r="66" spans="9:9">
      <c r="I66" s="114" t="s">
        <v>219</v>
      </c>
    </row>
    <row r="67" spans="9:9">
      <c r="I67" s="114" t="s">
        <v>220</v>
      </c>
    </row>
    <row r="68" spans="9:9">
      <c r="I68" s="114" t="s">
        <v>221</v>
      </c>
    </row>
    <row r="69" spans="9:9">
      <c r="I69" s="114" t="s">
        <v>222</v>
      </c>
    </row>
    <row r="70" spans="9:9">
      <c r="I70" s="114" t="s">
        <v>223</v>
      </c>
    </row>
    <row r="71" spans="9:9">
      <c r="I71" s="114" t="s">
        <v>224</v>
      </c>
    </row>
    <row r="72" spans="9:9">
      <c r="I72" s="114" t="s">
        <v>225</v>
      </c>
    </row>
    <row r="73" spans="9:9">
      <c r="I73" s="114" t="s">
        <v>226</v>
      </c>
    </row>
    <row r="74" spans="9:9">
      <c r="I74" s="114" t="s">
        <v>227</v>
      </c>
    </row>
    <row r="75" spans="9:9">
      <c r="I75" s="114" t="s">
        <v>228</v>
      </c>
    </row>
    <row r="76" spans="9:9">
      <c r="I76" s="114" t="s">
        <v>229</v>
      </c>
    </row>
    <row r="77" spans="9:9">
      <c r="I77" s="114" t="s">
        <v>230</v>
      </c>
    </row>
    <row r="78" spans="9:9">
      <c r="I78" s="114" t="s">
        <v>231</v>
      </c>
    </row>
    <row r="79" spans="9:9">
      <c r="I79" s="114" t="s">
        <v>502</v>
      </c>
    </row>
    <row r="80" spans="9:9">
      <c r="I80" s="114" t="s">
        <v>232</v>
      </c>
    </row>
    <row r="81" spans="9:9">
      <c r="I81" s="114" t="s">
        <v>233</v>
      </c>
    </row>
    <row r="82" spans="9:9">
      <c r="I82" s="114" t="s">
        <v>234</v>
      </c>
    </row>
    <row r="83" spans="9:9">
      <c r="I83" s="114" t="s">
        <v>235</v>
      </c>
    </row>
    <row r="84" spans="9:9">
      <c r="I84" s="114" t="s">
        <v>236</v>
      </c>
    </row>
    <row r="85" spans="9:9">
      <c r="I85" s="114" t="s">
        <v>237</v>
      </c>
    </row>
  </sheetData>
  <sheetProtection formatColumns="0" formatRows="0"/>
  <mergeCells count="1">
    <mergeCell ref="R1:S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Info" enableFormatConditionsCalculation="0">
    <tabColor indexed="47"/>
  </sheetPr>
  <dimension ref="B1:B19"/>
  <sheetViews>
    <sheetView showGridLines="0" workbookViewId="0"/>
  </sheetViews>
  <sheetFormatPr defaultRowHeight="11.25"/>
  <cols>
    <col min="2" max="2" width="87.28515625" style="242" customWidth="1"/>
  </cols>
  <sheetData>
    <row r="1" spans="2:2" s="243" customFormat="1" ht="14.25">
      <c r="B1" s="244" t="s">
        <v>61</v>
      </c>
    </row>
    <row r="2" spans="2:2" ht="25.5">
      <c r="B2" s="218" t="s">
        <v>646</v>
      </c>
    </row>
    <row r="3" spans="2:2" ht="38.25">
      <c r="B3" s="218" t="str">
        <f xml:space="preserve"> IF(TSphere = "ТБО", "Перечислите все муниципальные районы,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&amp;TSphere_full)</f>
        <v>В случае, если тариф не дифференцируется по системам коммунальной инфраструктуры, перечислите все муниципальные районы, в которых организация осуществляет услуги горячего водоснабжения</v>
      </c>
    </row>
    <row r="4" spans="2:2" ht="38.25">
      <c r="B4" s="218" t="str">
        <f xml:space="preserve"> IF(TSphere = "ТБО", "Перечислите все муниципальные образования,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&amp;TSphere_full)</f>
        <v>В случае, если тариф не дифференцируется по системам коммунальной инфраструктуры, перечислите все муниципальные образования, в которых организация осуществляет услуги горячего водоснабжения</v>
      </c>
    </row>
    <row r="5" spans="2:2" ht="12.75">
      <c r="B5" s="218" t="s">
        <v>647</v>
      </c>
    </row>
    <row r="6" spans="2:2" ht="51">
      <c r="B6" s="218" t="str">
        <f>"В случае, если тариф не дифференцируется по системам "&amp;IF(TSphere = "ТС","теплоснабжения","коммунальной инфраструктуры")&amp;", укажите ""1"".
Выберите значение из списка, указав очередной условный порядковый номер системы "&amp;IF(TSphere = "ТС","теплоснабжения","коммунальной инфраструктуры")</f>
        <v>В случае, если тариф не дифференцируется по системам коммунальной инфраструктуры, укажите "1".
Выберите значение из списка, указав очередной условный порядковый номер системы коммунальной инфраструктуры</v>
      </c>
    </row>
    <row r="7" spans="2:2" ht="63.75">
      <c r="B7" s="218" t="s">
        <v>63</v>
      </c>
    </row>
    <row r="8" spans="2:2" ht="12.75">
      <c r="B8" s="218" t="s">
        <v>765</v>
      </c>
    </row>
    <row r="9" spans="2:2" ht="12.75">
      <c r="B9" s="218" t="s">
        <v>64</v>
      </c>
    </row>
    <row r="10" spans="2:2" ht="12.75">
      <c r="B10" s="218" t="s">
        <v>648</v>
      </c>
    </row>
    <row r="11" spans="2:2" ht="12.75">
      <c r="B11" s="218" t="s">
        <v>649</v>
      </c>
    </row>
    <row r="12" spans="2:2" ht="51">
      <c r="B12" s="218" t="s">
        <v>60</v>
      </c>
    </row>
    <row r="13" spans="2:2" ht="25.5">
      <c r="B13" s="218" t="s">
        <v>141</v>
      </c>
    </row>
    <row r="14" spans="2:2" ht="38.25">
      <c r="B14" s="218" t="str">
        <f>"Выберите значение из списка.
Если выбрано 'Да', на листе '"&amp;TSphere&amp;" цены' доступны для заполнения графы для 2-ставочного тарифа по группам потребителей"</f>
        <v>Выберите значение из списка.
Если выбрано 'Да', на листе 'ГВС цены' доступны для заполнения графы для 2-ставочного тарифа по группам потребителей</v>
      </c>
    </row>
    <row r="15" spans="2:2" ht="38.25">
      <c r="B15" s="313" t="str">
        <f>"Выберите значение из списка.
Если выбрано 'Да', значения тарифов для групп потребителей на листе '"&amp;TSphere&amp;" цены' заполнятся автоматически значениями первой группы"</f>
        <v>Выберите значение из списка.
Если выбрано 'Да', значения тарифов для групп потребителей на листе 'ГВС цены' заполнятся автоматически значениями первой группы</v>
      </c>
    </row>
    <row r="16" spans="2:2" s="243" customFormat="1" ht="14.25">
      <c r="B16" s="244" t="s">
        <v>107</v>
      </c>
    </row>
    <row r="17" spans="2:2" ht="12.75">
      <c r="B17" s="313" t="s">
        <v>412</v>
      </c>
    </row>
    <row r="18" spans="2:2" s="243" customFormat="1" ht="14.25">
      <c r="B18" s="244" t="s">
        <v>62</v>
      </c>
    </row>
    <row r="19" spans="2:2" ht="38.25">
      <c r="B19" s="218" t="s">
        <v>3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EHSH_reestr_org">
    <tabColor indexed="47"/>
  </sheetPr>
  <dimension ref="A1:H310"/>
  <sheetViews>
    <sheetView showGridLines="0" workbookViewId="0"/>
  </sheetViews>
  <sheetFormatPr defaultRowHeight="11.25"/>
  <cols>
    <col min="1" max="1" width="9.140625" style="101"/>
    <col min="2" max="2" width="35.140625" style="101" bestFit="1" customWidth="1"/>
    <col min="3" max="3" width="43.42578125" style="101" bestFit="1" customWidth="1"/>
    <col min="4" max="4" width="11" style="101" bestFit="1" customWidth="1"/>
    <col min="5" max="5" width="10" style="101" bestFit="1" customWidth="1"/>
    <col min="6" max="6" width="45.85546875" style="101" bestFit="1" customWidth="1"/>
    <col min="7" max="16384" width="9.140625" style="101"/>
  </cols>
  <sheetData>
    <row r="1" spans="1:8">
      <c r="A1" s="101" t="s">
        <v>350</v>
      </c>
      <c r="B1" s="101" t="s">
        <v>26</v>
      </c>
      <c r="C1" s="101" t="s">
        <v>27</v>
      </c>
      <c r="D1" s="101" t="s">
        <v>500</v>
      </c>
      <c r="E1" s="101" t="s">
        <v>28</v>
      </c>
      <c r="F1" s="101" t="s">
        <v>29</v>
      </c>
      <c r="G1" s="101" t="s">
        <v>30</v>
      </c>
      <c r="H1" s="101" t="s">
        <v>501</v>
      </c>
    </row>
    <row r="2" spans="1:8">
      <c r="A2" s="101">
        <v>1</v>
      </c>
      <c r="B2" s="101" t="s">
        <v>771</v>
      </c>
      <c r="C2" s="101" t="s">
        <v>773</v>
      </c>
      <c r="D2" s="101" t="s">
        <v>774</v>
      </c>
      <c r="E2" s="101" t="s">
        <v>775</v>
      </c>
      <c r="F2" s="101" t="s">
        <v>776</v>
      </c>
      <c r="G2" s="101" t="s">
        <v>777</v>
      </c>
      <c r="H2" s="101" t="s">
        <v>778</v>
      </c>
    </row>
    <row r="3" spans="1:8">
      <c r="A3" s="101">
        <v>2</v>
      </c>
      <c r="B3" s="101" t="s">
        <v>771</v>
      </c>
      <c r="C3" s="101" t="s">
        <v>773</v>
      </c>
      <c r="D3" s="101" t="s">
        <v>774</v>
      </c>
      <c r="E3" s="101" t="s">
        <v>779</v>
      </c>
      <c r="F3" s="101" t="s">
        <v>780</v>
      </c>
      <c r="G3" s="101" t="s">
        <v>777</v>
      </c>
      <c r="H3" s="101" t="s">
        <v>778</v>
      </c>
    </row>
    <row r="4" spans="1:8">
      <c r="A4" s="101">
        <v>3</v>
      </c>
      <c r="B4" s="101" t="s">
        <v>771</v>
      </c>
      <c r="C4" s="101" t="s">
        <v>773</v>
      </c>
      <c r="D4" s="101" t="s">
        <v>774</v>
      </c>
      <c r="E4" s="101" t="s">
        <v>781</v>
      </c>
      <c r="F4" s="101" t="s">
        <v>782</v>
      </c>
      <c r="G4" s="101" t="s">
        <v>777</v>
      </c>
      <c r="H4" s="101" t="s">
        <v>778</v>
      </c>
    </row>
    <row r="5" spans="1:8">
      <c r="A5" s="101">
        <v>4</v>
      </c>
      <c r="B5" s="101" t="s">
        <v>771</v>
      </c>
      <c r="C5" s="101" t="s">
        <v>773</v>
      </c>
      <c r="D5" s="101" t="s">
        <v>774</v>
      </c>
      <c r="E5" s="101" t="s">
        <v>783</v>
      </c>
      <c r="F5" s="101" t="s">
        <v>784</v>
      </c>
      <c r="G5" s="101" t="s">
        <v>785</v>
      </c>
      <c r="H5" s="101" t="s">
        <v>778</v>
      </c>
    </row>
    <row r="6" spans="1:8">
      <c r="A6" s="101">
        <v>5</v>
      </c>
      <c r="B6" s="101" t="s">
        <v>786</v>
      </c>
      <c r="C6" s="101" t="s">
        <v>788</v>
      </c>
      <c r="D6" s="101" t="s">
        <v>789</v>
      </c>
      <c r="E6" s="101" t="s">
        <v>790</v>
      </c>
      <c r="F6" s="101" t="s">
        <v>791</v>
      </c>
      <c r="G6" s="101" t="s">
        <v>792</v>
      </c>
      <c r="H6" s="101" t="s">
        <v>778</v>
      </c>
    </row>
    <row r="7" spans="1:8">
      <c r="A7" s="101">
        <v>6</v>
      </c>
      <c r="B7" s="101" t="s">
        <v>786</v>
      </c>
      <c r="C7" s="101" t="s">
        <v>788</v>
      </c>
      <c r="D7" s="101" t="s">
        <v>789</v>
      </c>
      <c r="E7" s="101" t="s">
        <v>783</v>
      </c>
      <c r="F7" s="101" t="s">
        <v>784</v>
      </c>
      <c r="G7" s="101" t="s">
        <v>785</v>
      </c>
      <c r="H7" s="101" t="s">
        <v>778</v>
      </c>
    </row>
    <row r="8" spans="1:8">
      <c r="A8" s="101">
        <v>7</v>
      </c>
      <c r="B8" s="101" t="s">
        <v>786</v>
      </c>
      <c r="C8" s="101" t="s">
        <v>793</v>
      </c>
      <c r="D8" s="101" t="s">
        <v>794</v>
      </c>
      <c r="E8" s="101" t="s">
        <v>790</v>
      </c>
      <c r="F8" s="101" t="s">
        <v>791</v>
      </c>
      <c r="G8" s="101" t="s">
        <v>792</v>
      </c>
      <c r="H8" s="101" t="s">
        <v>778</v>
      </c>
    </row>
    <row r="9" spans="1:8">
      <c r="A9" s="101">
        <v>8</v>
      </c>
      <c r="B9" s="101" t="s">
        <v>786</v>
      </c>
      <c r="C9" s="101" t="s">
        <v>795</v>
      </c>
      <c r="D9" s="101" t="s">
        <v>796</v>
      </c>
      <c r="E9" s="101" t="s">
        <v>790</v>
      </c>
      <c r="F9" s="101" t="s">
        <v>791</v>
      </c>
      <c r="G9" s="101" t="s">
        <v>792</v>
      </c>
      <c r="H9" s="101" t="s">
        <v>778</v>
      </c>
    </row>
    <row r="10" spans="1:8">
      <c r="A10" s="101">
        <v>9</v>
      </c>
      <c r="B10" s="101" t="s">
        <v>786</v>
      </c>
      <c r="C10" s="101" t="s">
        <v>797</v>
      </c>
      <c r="D10" s="101" t="s">
        <v>798</v>
      </c>
      <c r="E10" s="101" t="s">
        <v>790</v>
      </c>
      <c r="F10" s="101" t="s">
        <v>791</v>
      </c>
      <c r="G10" s="101" t="s">
        <v>792</v>
      </c>
      <c r="H10" s="101" t="s">
        <v>778</v>
      </c>
    </row>
    <row r="11" spans="1:8">
      <c r="A11" s="101">
        <v>10</v>
      </c>
      <c r="B11" s="101" t="s">
        <v>786</v>
      </c>
      <c r="C11" s="101" t="s">
        <v>799</v>
      </c>
      <c r="D11" s="101" t="s">
        <v>800</v>
      </c>
      <c r="E11" s="101" t="s">
        <v>790</v>
      </c>
      <c r="F11" s="101" t="s">
        <v>791</v>
      </c>
      <c r="G11" s="101" t="s">
        <v>792</v>
      </c>
      <c r="H11" s="101" t="s">
        <v>778</v>
      </c>
    </row>
    <row r="12" spans="1:8">
      <c r="A12" s="101">
        <v>11</v>
      </c>
      <c r="B12" s="101" t="s">
        <v>786</v>
      </c>
      <c r="C12" s="101" t="s">
        <v>799</v>
      </c>
      <c r="D12" s="101" t="s">
        <v>800</v>
      </c>
      <c r="E12" s="101" t="s">
        <v>783</v>
      </c>
      <c r="F12" s="101" t="s">
        <v>784</v>
      </c>
      <c r="G12" s="101" t="s">
        <v>785</v>
      </c>
      <c r="H12" s="101" t="s">
        <v>778</v>
      </c>
    </row>
    <row r="13" spans="1:8">
      <c r="A13" s="101">
        <v>12</v>
      </c>
      <c r="B13" s="101" t="s">
        <v>786</v>
      </c>
      <c r="C13" s="101" t="s">
        <v>801</v>
      </c>
      <c r="D13" s="101" t="s">
        <v>802</v>
      </c>
      <c r="E13" s="101" t="s">
        <v>790</v>
      </c>
      <c r="F13" s="101" t="s">
        <v>791</v>
      </c>
      <c r="G13" s="101" t="s">
        <v>792</v>
      </c>
      <c r="H13" s="101" t="s">
        <v>778</v>
      </c>
    </row>
    <row r="14" spans="1:8">
      <c r="A14" s="101">
        <v>13</v>
      </c>
      <c r="B14" s="101" t="s">
        <v>786</v>
      </c>
      <c r="C14" s="101" t="s">
        <v>803</v>
      </c>
      <c r="D14" s="101" t="s">
        <v>804</v>
      </c>
      <c r="E14" s="101" t="s">
        <v>790</v>
      </c>
      <c r="F14" s="101" t="s">
        <v>791</v>
      </c>
      <c r="G14" s="101" t="s">
        <v>792</v>
      </c>
      <c r="H14" s="101" t="s">
        <v>778</v>
      </c>
    </row>
    <row r="15" spans="1:8">
      <c r="A15" s="101">
        <v>14</v>
      </c>
      <c r="B15" s="101" t="s">
        <v>786</v>
      </c>
      <c r="C15" s="101" t="s">
        <v>805</v>
      </c>
      <c r="D15" s="101" t="s">
        <v>806</v>
      </c>
      <c r="E15" s="101" t="s">
        <v>790</v>
      </c>
      <c r="F15" s="101" t="s">
        <v>791</v>
      </c>
      <c r="G15" s="101" t="s">
        <v>792</v>
      </c>
      <c r="H15" s="101" t="s">
        <v>778</v>
      </c>
    </row>
    <row r="16" spans="1:8">
      <c r="A16" s="101">
        <v>15</v>
      </c>
      <c r="B16" s="101" t="s">
        <v>786</v>
      </c>
      <c r="C16" s="101" t="s">
        <v>807</v>
      </c>
      <c r="D16" s="101" t="s">
        <v>808</v>
      </c>
      <c r="E16" s="101" t="s">
        <v>790</v>
      </c>
      <c r="F16" s="101" t="s">
        <v>791</v>
      </c>
      <c r="G16" s="101" t="s">
        <v>792</v>
      </c>
      <c r="H16" s="101" t="s">
        <v>778</v>
      </c>
    </row>
    <row r="17" spans="1:8">
      <c r="A17" s="101">
        <v>16</v>
      </c>
      <c r="B17" s="101" t="s">
        <v>786</v>
      </c>
      <c r="C17" s="101" t="s">
        <v>809</v>
      </c>
      <c r="D17" s="101" t="s">
        <v>810</v>
      </c>
      <c r="E17" s="101" t="s">
        <v>790</v>
      </c>
      <c r="F17" s="101" t="s">
        <v>791</v>
      </c>
      <c r="G17" s="101" t="s">
        <v>792</v>
      </c>
      <c r="H17" s="101" t="s">
        <v>778</v>
      </c>
    </row>
    <row r="18" spans="1:8">
      <c r="A18" s="101">
        <v>17</v>
      </c>
      <c r="B18" s="101" t="s">
        <v>786</v>
      </c>
      <c r="C18" s="101" t="s">
        <v>811</v>
      </c>
      <c r="D18" s="101" t="s">
        <v>812</v>
      </c>
      <c r="E18" s="101" t="s">
        <v>790</v>
      </c>
      <c r="F18" s="101" t="s">
        <v>791</v>
      </c>
      <c r="G18" s="101" t="s">
        <v>792</v>
      </c>
      <c r="H18" s="101" t="s">
        <v>778</v>
      </c>
    </row>
    <row r="19" spans="1:8">
      <c r="A19" s="101">
        <v>18</v>
      </c>
      <c r="B19" s="101" t="s">
        <v>786</v>
      </c>
      <c r="C19" s="101" t="s">
        <v>813</v>
      </c>
      <c r="D19" s="101" t="s">
        <v>814</v>
      </c>
      <c r="E19" s="101" t="s">
        <v>790</v>
      </c>
      <c r="F19" s="101" t="s">
        <v>791</v>
      </c>
      <c r="G19" s="101" t="s">
        <v>792</v>
      </c>
      <c r="H19" s="101" t="s">
        <v>778</v>
      </c>
    </row>
    <row r="20" spans="1:8">
      <c r="A20" s="101">
        <v>19</v>
      </c>
      <c r="B20" s="101" t="s">
        <v>786</v>
      </c>
      <c r="C20" s="101" t="s">
        <v>815</v>
      </c>
      <c r="D20" s="101" t="s">
        <v>816</v>
      </c>
      <c r="E20" s="101" t="s">
        <v>790</v>
      </c>
      <c r="F20" s="101" t="s">
        <v>791</v>
      </c>
      <c r="G20" s="101" t="s">
        <v>792</v>
      </c>
      <c r="H20" s="101" t="s">
        <v>778</v>
      </c>
    </row>
    <row r="21" spans="1:8">
      <c r="A21" s="101">
        <v>20</v>
      </c>
      <c r="B21" s="101" t="s">
        <v>786</v>
      </c>
      <c r="C21" s="101" t="s">
        <v>817</v>
      </c>
      <c r="D21" s="101" t="s">
        <v>818</v>
      </c>
      <c r="E21" s="101" t="s">
        <v>790</v>
      </c>
      <c r="F21" s="101" t="s">
        <v>791</v>
      </c>
      <c r="G21" s="101" t="s">
        <v>792</v>
      </c>
      <c r="H21" s="101" t="s">
        <v>778</v>
      </c>
    </row>
    <row r="22" spans="1:8">
      <c r="A22" s="101">
        <v>21</v>
      </c>
      <c r="B22" s="101" t="s">
        <v>786</v>
      </c>
      <c r="C22" s="101" t="s">
        <v>817</v>
      </c>
      <c r="D22" s="101" t="s">
        <v>818</v>
      </c>
      <c r="E22" s="101" t="s">
        <v>783</v>
      </c>
      <c r="F22" s="101" t="s">
        <v>784</v>
      </c>
      <c r="G22" s="101" t="s">
        <v>785</v>
      </c>
      <c r="H22" s="101" t="s">
        <v>778</v>
      </c>
    </row>
    <row r="23" spans="1:8">
      <c r="A23" s="101">
        <v>22</v>
      </c>
      <c r="B23" s="101" t="s">
        <v>786</v>
      </c>
      <c r="C23" s="101" t="s">
        <v>819</v>
      </c>
      <c r="D23" s="101" t="s">
        <v>820</v>
      </c>
      <c r="E23" s="101" t="s">
        <v>790</v>
      </c>
      <c r="F23" s="101" t="s">
        <v>791</v>
      </c>
      <c r="G23" s="101" t="s">
        <v>792</v>
      </c>
      <c r="H23" s="101" t="s">
        <v>778</v>
      </c>
    </row>
    <row r="24" spans="1:8">
      <c r="A24" s="101">
        <v>23</v>
      </c>
      <c r="B24" s="101" t="s">
        <v>821</v>
      </c>
      <c r="C24" s="101" t="s">
        <v>823</v>
      </c>
      <c r="D24" s="101" t="s">
        <v>824</v>
      </c>
      <c r="E24" s="101" t="s">
        <v>825</v>
      </c>
      <c r="F24" s="101" t="s">
        <v>826</v>
      </c>
      <c r="G24" s="101" t="s">
        <v>827</v>
      </c>
      <c r="H24" s="101" t="s">
        <v>778</v>
      </c>
    </row>
    <row r="25" spans="1:8">
      <c r="A25" s="101">
        <v>24</v>
      </c>
      <c r="B25" s="101" t="s">
        <v>821</v>
      </c>
      <c r="C25" s="101" t="s">
        <v>823</v>
      </c>
      <c r="D25" s="101" t="s">
        <v>824</v>
      </c>
      <c r="E25" s="101" t="s">
        <v>828</v>
      </c>
      <c r="F25" s="101" t="s">
        <v>829</v>
      </c>
      <c r="G25" s="101" t="s">
        <v>827</v>
      </c>
      <c r="H25" s="101" t="s">
        <v>778</v>
      </c>
    </row>
    <row r="26" spans="1:8">
      <c r="A26" s="101">
        <v>25</v>
      </c>
      <c r="B26" s="101" t="s">
        <v>821</v>
      </c>
      <c r="C26" s="101" t="s">
        <v>830</v>
      </c>
      <c r="D26" s="101" t="s">
        <v>831</v>
      </c>
      <c r="E26" s="101" t="s">
        <v>825</v>
      </c>
      <c r="F26" s="101" t="s">
        <v>826</v>
      </c>
      <c r="G26" s="101" t="s">
        <v>827</v>
      </c>
      <c r="H26" s="101" t="s">
        <v>778</v>
      </c>
    </row>
    <row r="27" spans="1:8">
      <c r="A27" s="101">
        <v>26</v>
      </c>
      <c r="B27" s="101" t="s">
        <v>821</v>
      </c>
      <c r="C27" s="101" t="s">
        <v>832</v>
      </c>
      <c r="D27" s="101" t="s">
        <v>833</v>
      </c>
      <c r="E27" s="101" t="s">
        <v>825</v>
      </c>
      <c r="F27" s="101" t="s">
        <v>826</v>
      </c>
      <c r="G27" s="101" t="s">
        <v>827</v>
      </c>
      <c r="H27" s="101" t="s">
        <v>778</v>
      </c>
    </row>
    <row r="28" spans="1:8">
      <c r="A28" s="101">
        <v>27</v>
      </c>
      <c r="B28" s="101" t="s">
        <v>821</v>
      </c>
      <c r="C28" s="101" t="s">
        <v>834</v>
      </c>
      <c r="D28" s="101" t="s">
        <v>835</v>
      </c>
      <c r="E28" s="101" t="s">
        <v>836</v>
      </c>
      <c r="F28" s="101" t="s">
        <v>837</v>
      </c>
      <c r="G28" s="101" t="s">
        <v>792</v>
      </c>
      <c r="H28" s="101" t="s">
        <v>778</v>
      </c>
    </row>
    <row r="29" spans="1:8">
      <c r="A29" s="101">
        <v>28</v>
      </c>
      <c r="B29" s="101" t="s">
        <v>821</v>
      </c>
      <c r="C29" s="101" t="s">
        <v>838</v>
      </c>
      <c r="D29" s="101" t="s">
        <v>839</v>
      </c>
      <c r="E29" s="101" t="s">
        <v>836</v>
      </c>
      <c r="F29" s="101" t="s">
        <v>837</v>
      </c>
      <c r="G29" s="101" t="s">
        <v>792</v>
      </c>
      <c r="H29" s="101" t="s">
        <v>778</v>
      </c>
    </row>
    <row r="30" spans="1:8">
      <c r="A30" s="101">
        <v>29</v>
      </c>
      <c r="B30" s="101" t="s">
        <v>821</v>
      </c>
      <c r="C30" s="101" t="s">
        <v>840</v>
      </c>
      <c r="D30" s="101" t="s">
        <v>841</v>
      </c>
      <c r="E30" s="101" t="s">
        <v>842</v>
      </c>
      <c r="F30" s="101" t="s">
        <v>843</v>
      </c>
      <c r="G30" s="101" t="s">
        <v>792</v>
      </c>
      <c r="H30" s="101" t="s">
        <v>778</v>
      </c>
    </row>
    <row r="31" spans="1:8">
      <c r="A31" s="101">
        <v>30</v>
      </c>
      <c r="B31" s="101" t="s">
        <v>821</v>
      </c>
      <c r="C31" s="101" t="s">
        <v>844</v>
      </c>
      <c r="D31" s="101" t="s">
        <v>845</v>
      </c>
      <c r="E31" s="101" t="s">
        <v>842</v>
      </c>
      <c r="F31" s="101" t="s">
        <v>843</v>
      </c>
      <c r="G31" s="101" t="s">
        <v>792</v>
      </c>
      <c r="H31" s="101" t="s">
        <v>778</v>
      </c>
    </row>
    <row r="32" spans="1:8">
      <c r="A32" s="101">
        <v>31</v>
      </c>
      <c r="B32" s="101" t="s">
        <v>821</v>
      </c>
      <c r="C32" s="101" t="s">
        <v>846</v>
      </c>
      <c r="D32" s="101" t="s">
        <v>847</v>
      </c>
      <c r="E32" s="101" t="s">
        <v>825</v>
      </c>
      <c r="F32" s="101" t="s">
        <v>826</v>
      </c>
      <c r="G32" s="101" t="s">
        <v>827</v>
      </c>
      <c r="H32" s="101" t="s">
        <v>778</v>
      </c>
    </row>
    <row r="33" spans="1:8">
      <c r="A33" s="101">
        <v>32</v>
      </c>
      <c r="B33" s="101" t="s">
        <v>821</v>
      </c>
      <c r="C33" s="101" t="s">
        <v>846</v>
      </c>
      <c r="D33" s="101" t="s">
        <v>847</v>
      </c>
      <c r="E33" s="101" t="s">
        <v>842</v>
      </c>
      <c r="F33" s="101" t="s">
        <v>843</v>
      </c>
      <c r="G33" s="101" t="s">
        <v>792</v>
      </c>
      <c r="H33" s="101" t="s">
        <v>778</v>
      </c>
    </row>
    <row r="34" spans="1:8">
      <c r="A34" s="101">
        <v>33</v>
      </c>
      <c r="B34" s="101" t="s">
        <v>821</v>
      </c>
      <c r="C34" s="101" t="s">
        <v>846</v>
      </c>
      <c r="D34" s="101" t="s">
        <v>847</v>
      </c>
      <c r="E34" s="101" t="s">
        <v>790</v>
      </c>
      <c r="F34" s="101" t="s">
        <v>791</v>
      </c>
      <c r="G34" s="101" t="s">
        <v>792</v>
      </c>
      <c r="H34" s="101" t="s">
        <v>778</v>
      </c>
    </row>
    <row r="35" spans="1:8">
      <c r="A35" s="101">
        <v>34</v>
      </c>
      <c r="B35" s="101" t="s">
        <v>821</v>
      </c>
      <c r="C35" s="101" t="s">
        <v>848</v>
      </c>
      <c r="D35" s="101" t="s">
        <v>849</v>
      </c>
      <c r="E35" s="101" t="s">
        <v>790</v>
      </c>
      <c r="F35" s="101" t="s">
        <v>791</v>
      </c>
      <c r="G35" s="101" t="s">
        <v>792</v>
      </c>
      <c r="H35" s="101" t="s">
        <v>778</v>
      </c>
    </row>
    <row r="36" spans="1:8">
      <c r="A36" s="101">
        <v>35</v>
      </c>
      <c r="B36" s="101" t="s">
        <v>850</v>
      </c>
      <c r="C36" s="101" t="s">
        <v>852</v>
      </c>
      <c r="D36" s="101" t="s">
        <v>853</v>
      </c>
      <c r="E36" s="101" t="s">
        <v>854</v>
      </c>
      <c r="F36" s="101" t="s">
        <v>855</v>
      </c>
      <c r="G36" s="101" t="s">
        <v>856</v>
      </c>
      <c r="H36" s="101" t="s">
        <v>778</v>
      </c>
    </row>
    <row r="37" spans="1:8">
      <c r="A37" s="101">
        <v>36</v>
      </c>
      <c r="B37" s="101" t="s">
        <v>850</v>
      </c>
      <c r="C37" s="101" t="s">
        <v>852</v>
      </c>
      <c r="D37" s="101" t="s">
        <v>853</v>
      </c>
      <c r="E37" s="101" t="s">
        <v>857</v>
      </c>
      <c r="F37" s="101" t="s">
        <v>858</v>
      </c>
      <c r="G37" s="101" t="s">
        <v>859</v>
      </c>
      <c r="H37" s="101" t="s">
        <v>778</v>
      </c>
    </row>
    <row r="38" spans="1:8">
      <c r="A38" s="101">
        <v>37</v>
      </c>
      <c r="B38" s="101" t="s">
        <v>850</v>
      </c>
      <c r="C38" s="101" t="s">
        <v>852</v>
      </c>
      <c r="D38" s="101" t="s">
        <v>853</v>
      </c>
      <c r="E38" s="101" t="s">
        <v>783</v>
      </c>
      <c r="F38" s="101" t="s">
        <v>784</v>
      </c>
      <c r="G38" s="101" t="s">
        <v>785</v>
      </c>
      <c r="H38" s="101" t="s">
        <v>778</v>
      </c>
    </row>
    <row r="39" spans="1:8">
      <c r="A39" s="101">
        <v>38</v>
      </c>
      <c r="B39" s="101" t="s">
        <v>850</v>
      </c>
      <c r="C39" s="101" t="s">
        <v>860</v>
      </c>
      <c r="D39" s="101" t="s">
        <v>861</v>
      </c>
      <c r="E39" s="101" t="s">
        <v>854</v>
      </c>
      <c r="F39" s="101" t="s">
        <v>855</v>
      </c>
      <c r="G39" s="101" t="s">
        <v>856</v>
      </c>
      <c r="H39" s="101" t="s">
        <v>778</v>
      </c>
    </row>
    <row r="40" spans="1:8">
      <c r="A40" s="101">
        <v>39</v>
      </c>
      <c r="B40" s="101" t="s">
        <v>850</v>
      </c>
      <c r="C40" s="101" t="s">
        <v>860</v>
      </c>
      <c r="D40" s="101" t="s">
        <v>861</v>
      </c>
      <c r="E40" s="101" t="s">
        <v>857</v>
      </c>
      <c r="F40" s="101" t="s">
        <v>858</v>
      </c>
      <c r="G40" s="101" t="s">
        <v>859</v>
      </c>
      <c r="H40" s="101" t="s">
        <v>778</v>
      </c>
    </row>
    <row r="41" spans="1:8">
      <c r="A41" s="101">
        <v>40</v>
      </c>
      <c r="B41" s="101" t="s">
        <v>850</v>
      </c>
      <c r="C41" s="101" t="s">
        <v>860</v>
      </c>
      <c r="D41" s="101" t="s">
        <v>861</v>
      </c>
      <c r="E41" s="101" t="s">
        <v>862</v>
      </c>
      <c r="F41" s="101" t="s">
        <v>863</v>
      </c>
      <c r="G41" s="101" t="s">
        <v>856</v>
      </c>
      <c r="H41" s="101" t="s">
        <v>778</v>
      </c>
    </row>
    <row r="42" spans="1:8">
      <c r="A42" s="101">
        <v>41</v>
      </c>
      <c r="B42" s="101" t="s">
        <v>850</v>
      </c>
      <c r="C42" s="101" t="s">
        <v>864</v>
      </c>
      <c r="D42" s="101" t="s">
        <v>865</v>
      </c>
      <c r="E42" s="101" t="s">
        <v>866</v>
      </c>
      <c r="F42" s="101" t="s">
        <v>867</v>
      </c>
      <c r="G42" s="101" t="s">
        <v>856</v>
      </c>
      <c r="H42" s="101" t="s">
        <v>778</v>
      </c>
    </row>
    <row r="43" spans="1:8">
      <c r="A43" s="101">
        <v>42</v>
      </c>
      <c r="B43" s="101" t="s">
        <v>850</v>
      </c>
      <c r="C43" s="101" t="s">
        <v>868</v>
      </c>
      <c r="D43" s="101" t="s">
        <v>869</v>
      </c>
      <c r="E43" s="101" t="s">
        <v>783</v>
      </c>
      <c r="F43" s="101" t="s">
        <v>784</v>
      </c>
      <c r="G43" s="101" t="s">
        <v>785</v>
      </c>
      <c r="H43" s="101" t="s">
        <v>778</v>
      </c>
    </row>
    <row r="44" spans="1:8">
      <c r="A44" s="101">
        <v>43</v>
      </c>
      <c r="B44" s="101" t="s">
        <v>870</v>
      </c>
      <c r="C44" s="101" t="s">
        <v>870</v>
      </c>
      <c r="D44" s="101" t="s">
        <v>871</v>
      </c>
      <c r="E44" s="101" t="s">
        <v>872</v>
      </c>
      <c r="F44" s="101" t="s">
        <v>873</v>
      </c>
      <c r="G44" s="101" t="s">
        <v>874</v>
      </c>
      <c r="H44" s="101" t="s">
        <v>778</v>
      </c>
    </row>
    <row r="45" spans="1:8">
      <c r="A45" s="101">
        <v>44</v>
      </c>
      <c r="B45" s="101" t="s">
        <v>870</v>
      </c>
      <c r="C45" s="101" t="s">
        <v>870</v>
      </c>
      <c r="D45" s="101" t="s">
        <v>871</v>
      </c>
      <c r="E45" s="101" t="s">
        <v>857</v>
      </c>
      <c r="F45" s="101" t="s">
        <v>858</v>
      </c>
      <c r="G45" s="101" t="s">
        <v>859</v>
      </c>
      <c r="H45" s="101" t="s">
        <v>778</v>
      </c>
    </row>
    <row r="46" spans="1:8">
      <c r="A46" s="101">
        <v>45</v>
      </c>
      <c r="B46" s="101" t="s">
        <v>870</v>
      </c>
      <c r="C46" s="101" t="s">
        <v>870</v>
      </c>
      <c r="D46" s="101" t="s">
        <v>871</v>
      </c>
      <c r="E46" s="101" t="s">
        <v>875</v>
      </c>
      <c r="F46" s="101" t="s">
        <v>876</v>
      </c>
      <c r="G46" s="101" t="s">
        <v>877</v>
      </c>
      <c r="H46" s="101" t="s">
        <v>778</v>
      </c>
    </row>
    <row r="47" spans="1:8">
      <c r="A47" s="101">
        <v>46</v>
      </c>
      <c r="B47" s="101" t="s">
        <v>870</v>
      </c>
      <c r="C47" s="101" t="s">
        <v>870</v>
      </c>
      <c r="D47" s="101" t="s">
        <v>871</v>
      </c>
      <c r="E47" s="101" t="s">
        <v>878</v>
      </c>
      <c r="F47" s="101" t="s">
        <v>879</v>
      </c>
      <c r="G47" s="101" t="s">
        <v>877</v>
      </c>
      <c r="H47" s="101" t="s">
        <v>778</v>
      </c>
    </row>
    <row r="48" spans="1:8">
      <c r="A48" s="101">
        <v>47</v>
      </c>
      <c r="B48" s="101" t="s">
        <v>870</v>
      </c>
      <c r="C48" s="101" t="s">
        <v>870</v>
      </c>
      <c r="D48" s="101" t="s">
        <v>871</v>
      </c>
      <c r="E48" s="101" t="s">
        <v>880</v>
      </c>
      <c r="F48" s="101" t="s">
        <v>881</v>
      </c>
      <c r="G48" s="101" t="s">
        <v>792</v>
      </c>
      <c r="H48" s="101" t="s">
        <v>778</v>
      </c>
    </row>
    <row r="49" spans="1:8">
      <c r="A49" s="101">
        <v>48</v>
      </c>
      <c r="B49" s="101" t="s">
        <v>870</v>
      </c>
      <c r="C49" s="101" t="s">
        <v>870</v>
      </c>
      <c r="D49" s="101" t="s">
        <v>871</v>
      </c>
      <c r="E49" s="101" t="s">
        <v>882</v>
      </c>
      <c r="F49" s="101" t="s">
        <v>883</v>
      </c>
      <c r="G49" s="101" t="s">
        <v>877</v>
      </c>
      <c r="H49" s="101" t="s">
        <v>778</v>
      </c>
    </row>
    <row r="50" spans="1:8">
      <c r="A50" s="101">
        <v>49</v>
      </c>
      <c r="B50" s="101" t="s">
        <v>870</v>
      </c>
      <c r="C50" s="101" t="s">
        <v>870</v>
      </c>
      <c r="D50" s="101" t="s">
        <v>871</v>
      </c>
      <c r="E50" s="101" t="s">
        <v>884</v>
      </c>
      <c r="F50" s="101" t="s">
        <v>885</v>
      </c>
      <c r="G50" s="101" t="s">
        <v>877</v>
      </c>
      <c r="H50" s="101" t="s">
        <v>778</v>
      </c>
    </row>
    <row r="51" spans="1:8">
      <c r="A51" s="101">
        <v>50</v>
      </c>
      <c r="B51" s="101" t="s">
        <v>870</v>
      </c>
      <c r="C51" s="101" t="s">
        <v>870</v>
      </c>
      <c r="D51" s="101" t="s">
        <v>871</v>
      </c>
      <c r="E51" s="101" t="s">
        <v>790</v>
      </c>
      <c r="F51" s="101" t="s">
        <v>791</v>
      </c>
      <c r="G51" s="101" t="s">
        <v>792</v>
      </c>
      <c r="H51" s="101" t="s">
        <v>778</v>
      </c>
    </row>
    <row r="52" spans="1:8">
      <c r="A52" s="101">
        <v>51</v>
      </c>
      <c r="B52" s="101" t="s">
        <v>870</v>
      </c>
      <c r="C52" s="101" t="s">
        <v>870</v>
      </c>
      <c r="D52" s="101" t="s">
        <v>871</v>
      </c>
      <c r="E52" s="101" t="s">
        <v>783</v>
      </c>
      <c r="F52" s="101" t="s">
        <v>784</v>
      </c>
      <c r="G52" s="101" t="s">
        <v>785</v>
      </c>
      <c r="H52" s="101" t="s">
        <v>778</v>
      </c>
    </row>
    <row r="53" spans="1:8">
      <c r="A53" s="101">
        <v>52</v>
      </c>
      <c r="B53" s="101" t="s">
        <v>886</v>
      </c>
      <c r="C53" s="101" t="s">
        <v>886</v>
      </c>
      <c r="D53" s="101" t="s">
        <v>887</v>
      </c>
      <c r="E53" s="101" t="s">
        <v>888</v>
      </c>
      <c r="F53" s="101" t="s">
        <v>889</v>
      </c>
      <c r="G53" s="101" t="s">
        <v>792</v>
      </c>
      <c r="H53" s="101" t="s">
        <v>778</v>
      </c>
    </row>
    <row r="54" spans="1:8">
      <c r="A54" s="101">
        <v>53</v>
      </c>
      <c r="B54" s="101" t="s">
        <v>886</v>
      </c>
      <c r="C54" s="101" t="s">
        <v>886</v>
      </c>
      <c r="D54" s="101" t="s">
        <v>887</v>
      </c>
      <c r="E54" s="101" t="s">
        <v>857</v>
      </c>
      <c r="F54" s="101" t="s">
        <v>858</v>
      </c>
      <c r="G54" s="101" t="s">
        <v>859</v>
      </c>
      <c r="H54" s="101" t="s">
        <v>778</v>
      </c>
    </row>
    <row r="55" spans="1:8">
      <c r="A55" s="101">
        <v>54</v>
      </c>
      <c r="B55" s="101" t="s">
        <v>886</v>
      </c>
      <c r="C55" s="101" t="s">
        <v>886</v>
      </c>
      <c r="D55" s="101" t="s">
        <v>887</v>
      </c>
      <c r="E55" s="101" t="s">
        <v>890</v>
      </c>
      <c r="F55" s="101" t="s">
        <v>891</v>
      </c>
      <c r="G55" s="101" t="s">
        <v>792</v>
      </c>
      <c r="H55" s="101" t="s">
        <v>778</v>
      </c>
    </row>
    <row r="56" spans="1:8">
      <c r="A56" s="101">
        <v>55</v>
      </c>
      <c r="B56" s="101" t="s">
        <v>886</v>
      </c>
      <c r="C56" s="101" t="s">
        <v>886</v>
      </c>
      <c r="D56" s="101" t="s">
        <v>887</v>
      </c>
      <c r="E56" s="101" t="s">
        <v>892</v>
      </c>
      <c r="F56" s="101" t="s">
        <v>893</v>
      </c>
      <c r="G56" s="101" t="s">
        <v>894</v>
      </c>
      <c r="H56" s="101" t="s">
        <v>895</v>
      </c>
    </row>
    <row r="57" spans="1:8">
      <c r="A57" s="101">
        <v>56</v>
      </c>
      <c r="B57" s="101" t="s">
        <v>886</v>
      </c>
      <c r="C57" s="101" t="s">
        <v>886</v>
      </c>
      <c r="D57" s="101" t="s">
        <v>887</v>
      </c>
      <c r="E57" s="101" t="s">
        <v>896</v>
      </c>
      <c r="F57" s="101" t="s">
        <v>897</v>
      </c>
      <c r="G57" s="101" t="s">
        <v>792</v>
      </c>
      <c r="H57" s="101" t="s">
        <v>778</v>
      </c>
    </row>
    <row r="58" spans="1:8">
      <c r="A58" s="101">
        <v>57</v>
      </c>
      <c r="B58" s="101" t="s">
        <v>886</v>
      </c>
      <c r="C58" s="101" t="s">
        <v>886</v>
      </c>
      <c r="D58" s="101" t="s">
        <v>887</v>
      </c>
      <c r="E58" s="101" t="s">
        <v>898</v>
      </c>
      <c r="F58" s="101" t="s">
        <v>899</v>
      </c>
      <c r="G58" s="101" t="s">
        <v>900</v>
      </c>
      <c r="H58" s="101" t="s">
        <v>778</v>
      </c>
    </row>
    <row r="59" spans="1:8">
      <c r="A59" s="101">
        <v>58</v>
      </c>
      <c r="B59" s="101" t="s">
        <v>886</v>
      </c>
      <c r="C59" s="101" t="s">
        <v>886</v>
      </c>
      <c r="D59" s="101" t="s">
        <v>887</v>
      </c>
      <c r="E59" s="101" t="s">
        <v>790</v>
      </c>
      <c r="F59" s="101" t="s">
        <v>791</v>
      </c>
      <c r="G59" s="101" t="s">
        <v>792</v>
      </c>
      <c r="H59" s="101" t="s">
        <v>778</v>
      </c>
    </row>
    <row r="60" spans="1:8">
      <c r="A60" s="101">
        <v>59</v>
      </c>
      <c r="B60" s="101" t="s">
        <v>886</v>
      </c>
      <c r="C60" s="101" t="s">
        <v>886</v>
      </c>
      <c r="D60" s="101" t="s">
        <v>887</v>
      </c>
      <c r="E60" s="101" t="s">
        <v>783</v>
      </c>
      <c r="F60" s="101" t="s">
        <v>784</v>
      </c>
      <c r="G60" s="101" t="s">
        <v>785</v>
      </c>
      <c r="H60" s="101" t="s">
        <v>778</v>
      </c>
    </row>
    <row r="61" spans="1:8">
      <c r="A61" s="101">
        <v>60</v>
      </c>
      <c r="B61" s="101" t="s">
        <v>901</v>
      </c>
      <c r="C61" s="101" t="s">
        <v>901</v>
      </c>
      <c r="D61" s="101" t="s">
        <v>902</v>
      </c>
      <c r="E61" s="101" t="s">
        <v>903</v>
      </c>
      <c r="F61" s="101" t="s">
        <v>904</v>
      </c>
      <c r="G61" s="101" t="s">
        <v>905</v>
      </c>
      <c r="H61" s="101" t="s">
        <v>778</v>
      </c>
    </row>
    <row r="62" spans="1:8">
      <c r="A62" s="101">
        <v>61</v>
      </c>
      <c r="B62" s="101" t="s">
        <v>901</v>
      </c>
      <c r="C62" s="101" t="s">
        <v>901</v>
      </c>
      <c r="D62" s="101" t="s">
        <v>902</v>
      </c>
      <c r="E62" s="101" t="s">
        <v>906</v>
      </c>
      <c r="F62" s="101" t="s">
        <v>907</v>
      </c>
      <c r="G62" s="101" t="s">
        <v>905</v>
      </c>
      <c r="H62" s="101" t="s">
        <v>778</v>
      </c>
    </row>
    <row r="63" spans="1:8">
      <c r="A63" s="101">
        <v>62</v>
      </c>
      <c r="B63" s="101" t="s">
        <v>901</v>
      </c>
      <c r="C63" s="101" t="s">
        <v>901</v>
      </c>
      <c r="D63" s="101" t="s">
        <v>902</v>
      </c>
      <c r="E63" s="101" t="s">
        <v>908</v>
      </c>
      <c r="F63" s="101" t="s">
        <v>909</v>
      </c>
      <c r="G63" s="101" t="s">
        <v>905</v>
      </c>
      <c r="H63" s="101" t="s">
        <v>778</v>
      </c>
    </row>
    <row r="64" spans="1:8">
      <c r="A64" s="101">
        <v>63</v>
      </c>
      <c r="B64" s="101" t="s">
        <v>901</v>
      </c>
      <c r="C64" s="101" t="s">
        <v>901</v>
      </c>
      <c r="D64" s="101" t="s">
        <v>902</v>
      </c>
      <c r="E64" s="101" t="s">
        <v>910</v>
      </c>
      <c r="F64" s="101" t="s">
        <v>911</v>
      </c>
      <c r="G64" s="101" t="s">
        <v>912</v>
      </c>
      <c r="H64" s="101" t="s">
        <v>778</v>
      </c>
    </row>
    <row r="65" spans="1:8">
      <c r="A65" s="101">
        <v>64</v>
      </c>
      <c r="B65" s="101" t="s">
        <v>913</v>
      </c>
      <c r="C65" s="101" t="s">
        <v>913</v>
      </c>
      <c r="D65" s="101" t="s">
        <v>914</v>
      </c>
      <c r="E65" s="101" t="s">
        <v>857</v>
      </c>
      <c r="F65" s="101" t="s">
        <v>858</v>
      </c>
      <c r="G65" s="101" t="s">
        <v>859</v>
      </c>
      <c r="H65" s="101" t="s">
        <v>778</v>
      </c>
    </row>
    <row r="66" spans="1:8">
      <c r="A66" s="101">
        <v>65</v>
      </c>
      <c r="B66" s="101" t="s">
        <v>913</v>
      </c>
      <c r="C66" s="101" t="s">
        <v>913</v>
      </c>
      <c r="D66" s="101" t="s">
        <v>914</v>
      </c>
      <c r="E66" s="101" t="s">
        <v>915</v>
      </c>
      <c r="F66" s="101" t="s">
        <v>916</v>
      </c>
      <c r="G66" s="101" t="s">
        <v>856</v>
      </c>
      <c r="H66" s="101" t="s">
        <v>778</v>
      </c>
    </row>
    <row r="67" spans="1:8">
      <c r="A67" s="101">
        <v>66</v>
      </c>
      <c r="B67" s="101" t="s">
        <v>913</v>
      </c>
      <c r="C67" s="101" t="s">
        <v>913</v>
      </c>
      <c r="D67" s="101" t="s">
        <v>914</v>
      </c>
      <c r="E67" s="101" t="s">
        <v>898</v>
      </c>
      <c r="F67" s="101" t="s">
        <v>899</v>
      </c>
      <c r="G67" s="101" t="s">
        <v>900</v>
      </c>
      <c r="H67" s="101" t="s">
        <v>778</v>
      </c>
    </row>
    <row r="68" spans="1:8">
      <c r="A68" s="101">
        <v>67</v>
      </c>
      <c r="B68" s="101" t="s">
        <v>913</v>
      </c>
      <c r="C68" s="101" t="s">
        <v>913</v>
      </c>
      <c r="D68" s="101" t="s">
        <v>914</v>
      </c>
      <c r="E68" s="101" t="s">
        <v>790</v>
      </c>
      <c r="F68" s="101" t="s">
        <v>791</v>
      </c>
      <c r="G68" s="101" t="s">
        <v>792</v>
      </c>
      <c r="H68" s="101" t="s">
        <v>778</v>
      </c>
    </row>
    <row r="69" spans="1:8">
      <c r="A69" s="101">
        <v>68</v>
      </c>
      <c r="B69" s="101" t="s">
        <v>913</v>
      </c>
      <c r="C69" s="101" t="s">
        <v>913</v>
      </c>
      <c r="D69" s="101" t="s">
        <v>914</v>
      </c>
      <c r="E69" s="101" t="s">
        <v>783</v>
      </c>
      <c r="F69" s="101" t="s">
        <v>784</v>
      </c>
      <c r="G69" s="101" t="s">
        <v>785</v>
      </c>
      <c r="H69" s="101" t="s">
        <v>778</v>
      </c>
    </row>
    <row r="70" spans="1:8">
      <c r="A70" s="101">
        <v>69</v>
      </c>
      <c r="B70" s="101" t="s">
        <v>917</v>
      </c>
      <c r="C70" s="101" t="s">
        <v>917</v>
      </c>
      <c r="D70" s="101" t="s">
        <v>918</v>
      </c>
      <c r="E70" s="101" t="s">
        <v>857</v>
      </c>
      <c r="F70" s="101" t="s">
        <v>858</v>
      </c>
      <c r="G70" s="101" t="s">
        <v>859</v>
      </c>
      <c r="H70" s="101" t="s">
        <v>778</v>
      </c>
    </row>
    <row r="71" spans="1:8">
      <c r="A71" s="101">
        <v>70</v>
      </c>
      <c r="B71" s="101" t="s">
        <v>917</v>
      </c>
      <c r="C71" s="101" t="s">
        <v>917</v>
      </c>
      <c r="D71" s="101" t="s">
        <v>918</v>
      </c>
      <c r="E71" s="101" t="s">
        <v>919</v>
      </c>
      <c r="F71" s="101" t="s">
        <v>920</v>
      </c>
      <c r="G71" s="101" t="s">
        <v>859</v>
      </c>
      <c r="H71" s="101" t="s">
        <v>778</v>
      </c>
    </row>
    <row r="72" spans="1:8">
      <c r="A72" s="101">
        <v>71</v>
      </c>
      <c r="B72" s="101" t="s">
        <v>917</v>
      </c>
      <c r="C72" s="101" t="s">
        <v>917</v>
      </c>
      <c r="D72" s="101" t="s">
        <v>918</v>
      </c>
      <c r="E72" s="101" t="s">
        <v>921</v>
      </c>
      <c r="F72" s="101" t="s">
        <v>922</v>
      </c>
      <c r="G72" s="101" t="s">
        <v>859</v>
      </c>
      <c r="H72" s="101" t="s">
        <v>778</v>
      </c>
    </row>
    <row r="73" spans="1:8">
      <c r="A73" s="101">
        <v>72</v>
      </c>
      <c r="B73" s="101" t="s">
        <v>917</v>
      </c>
      <c r="C73" s="101" t="s">
        <v>917</v>
      </c>
      <c r="D73" s="101" t="s">
        <v>918</v>
      </c>
      <c r="E73" s="101" t="s">
        <v>790</v>
      </c>
      <c r="F73" s="101" t="s">
        <v>791</v>
      </c>
      <c r="G73" s="101" t="s">
        <v>792</v>
      </c>
      <c r="H73" s="101" t="s">
        <v>778</v>
      </c>
    </row>
    <row r="74" spans="1:8">
      <c r="A74" s="101">
        <v>73</v>
      </c>
      <c r="B74" s="101" t="s">
        <v>917</v>
      </c>
      <c r="C74" s="101" t="s">
        <v>917</v>
      </c>
      <c r="D74" s="101" t="s">
        <v>918</v>
      </c>
      <c r="E74" s="101" t="s">
        <v>783</v>
      </c>
      <c r="F74" s="101" t="s">
        <v>784</v>
      </c>
      <c r="G74" s="101" t="s">
        <v>785</v>
      </c>
      <c r="H74" s="101" t="s">
        <v>778</v>
      </c>
    </row>
    <row r="75" spans="1:8">
      <c r="A75" s="101">
        <v>74</v>
      </c>
      <c r="B75" s="101" t="s">
        <v>923</v>
      </c>
      <c r="C75" s="101" t="s">
        <v>923</v>
      </c>
      <c r="D75" s="101" t="s">
        <v>924</v>
      </c>
      <c r="E75" s="101" t="s">
        <v>925</v>
      </c>
      <c r="F75" s="101" t="s">
        <v>858</v>
      </c>
      <c r="G75" s="101" t="s">
        <v>926</v>
      </c>
      <c r="H75" s="101" t="s">
        <v>778</v>
      </c>
    </row>
    <row r="76" spans="1:8">
      <c r="A76" s="101">
        <v>75</v>
      </c>
      <c r="B76" s="101" t="s">
        <v>923</v>
      </c>
      <c r="C76" s="101" t="s">
        <v>923</v>
      </c>
      <c r="D76" s="101" t="s">
        <v>924</v>
      </c>
      <c r="E76" s="101" t="s">
        <v>927</v>
      </c>
      <c r="F76" s="101" t="s">
        <v>928</v>
      </c>
      <c r="G76" s="101" t="s">
        <v>926</v>
      </c>
      <c r="H76" s="101" t="s">
        <v>778</v>
      </c>
    </row>
    <row r="77" spans="1:8">
      <c r="A77" s="101">
        <v>76</v>
      </c>
      <c r="B77" s="101" t="s">
        <v>923</v>
      </c>
      <c r="C77" s="101" t="s">
        <v>923</v>
      </c>
      <c r="D77" s="101" t="s">
        <v>924</v>
      </c>
      <c r="E77" s="101" t="s">
        <v>929</v>
      </c>
      <c r="F77" s="101" t="s">
        <v>930</v>
      </c>
      <c r="G77" s="101" t="s">
        <v>926</v>
      </c>
      <c r="H77" s="101" t="s">
        <v>778</v>
      </c>
    </row>
    <row r="78" spans="1:8">
      <c r="A78" s="101">
        <v>77</v>
      </c>
      <c r="B78" s="101" t="s">
        <v>931</v>
      </c>
      <c r="C78" s="101" t="s">
        <v>931</v>
      </c>
      <c r="D78" s="101" t="s">
        <v>932</v>
      </c>
      <c r="E78" s="101" t="s">
        <v>933</v>
      </c>
      <c r="F78" s="101" t="s">
        <v>934</v>
      </c>
      <c r="G78" s="101" t="s">
        <v>935</v>
      </c>
      <c r="H78" s="101" t="s">
        <v>778</v>
      </c>
    </row>
    <row r="79" spans="1:8">
      <c r="A79" s="101">
        <v>78</v>
      </c>
      <c r="B79" s="101" t="s">
        <v>931</v>
      </c>
      <c r="C79" s="101" t="s">
        <v>931</v>
      </c>
      <c r="D79" s="101" t="s">
        <v>932</v>
      </c>
      <c r="E79" s="101" t="s">
        <v>857</v>
      </c>
      <c r="F79" s="101" t="s">
        <v>858</v>
      </c>
      <c r="G79" s="101" t="s">
        <v>859</v>
      </c>
      <c r="H79" s="101" t="s">
        <v>778</v>
      </c>
    </row>
    <row r="80" spans="1:8">
      <c r="A80" s="101">
        <v>79</v>
      </c>
      <c r="B80" s="101" t="s">
        <v>931</v>
      </c>
      <c r="C80" s="101" t="s">
        <v>931</v>
      </c>
      <c r="D80" s="101" t="s">
        <v>932</v>
      </c>
      <c r="E80" s="101" t="s">
        <v>936</v>
      </c>
      <c r="F80" s="101" t="s">
        <v>937</v>
      </c>
      <c r="G80" s="101" t="s">
        <v>935</v>
      </c>
      <c r="H80" s="101" t="s">
        <v>778</v>
      </c>
    </row>
    <row r="81" spans="1:8">
      <c r="A81" s="101">
        <v>80</v>
      </c>
      <c r="B81" s="101" t="s">
        <v>938</v>
      </c>
      <c r="C81" s="101" t="s">
        <v>940</v>
      </c>
      <c r="D81" s="101" t="s">
        <v>941</v>
      </c>
      <c r="E81" s="101" t="s">
        <v>783</v>
      </c>
      <c r="F81" s="101" t="s">
        <v>784</v>
      </c>
      <c r="G81" s="101" t="s">
        <v>785</v>
      </c>
      <c r="H81" s="101" t="s">
        <v>778</v>
      </c>
    </row>
    <row r="82" spans="1:8">
      <c r="A82" s="101">
        <v>81</v>
      </c>
      <c r="B82" s="101" t="s">
        <v>938</v>
      </c>
      <c r="C82" s="101" t="s">
        <v>942</v>
      </c>
      <c r="D82" s="101" t="s">
        <v>943</v>
      </c>
      <c r="E82" s="101" t="s">
        <v>783</v>
      </c>
      <c r="F82" s="101" t="s">
        <v>784</v>
      </c>
      <c r="G82" s="101" t="s">
        <v>785</v>
      </c>
      <c r="H82" s="101" t="s">
        <v>778</v>
      </c>
    </row>
    <row r="83" spans="1:8">
      <c r="A83" s="101">
        <v>82</v>
      </c>
      <c r="B83" s="101" t="s">
        <v>938</v>
      </c>
      <c r="C83" s="101" t="s">
        <v>944</v>
      </c>
      <c r="D83" s="101" t="s">
        <v>945</v>
      </c>
      <c r="E83" s="101" t="s">
        <v>783</v>
      </c>
      <c r="F83" s="101" t="s">
        <v>784</v>
      </c>
      <c r="G83" s="101" t="s">
        <v>785</v>
      </c>
      <c r="H83" s="101" t="s">
        <v>778</v>
      </c>
    </row>
    <row r="84" spans="1:8">
      <c r="A84" s="101">
        <v>83</v>
      </c>
      <c r="B84" s="101" t="s">
        <v>938</v>
      </c>
      <c r="C84" s="101" t="s">
        <v>946</v>
      </c>
      <c r="D84" s="101" t="s">
        <v>947</v>
      </c>
      <c r="E84" s="101" t="s">
        <v>783</v>
      </c>
      <c r="F84" s="101" t="s">
        <v>784</v>
      </c>
      <c r="G84" s="101" t="s">
        <v>785</v>
      </c>
      <c r="H84" s="101" t="s">
        <v>778</v>
      </c>
    </row>
    <row r="85" spans="1:8">
      <c r="A85" s="101">
        <v>84</v>
      </c>
      <c r="B85" s="101" t="s">
        <v>938</v>
      </c>
      <c r="C85" s="101" t="s">
        <v>948</v>
      </c>
      <c r="D85" s="101" t="s">
        <v>949</v>
      </c>
      <c r="E85" s="101" t="s">
        <v>783</v>
      </c>
      <c r="F85" s="101" t="s">
        <v>784</v>
      </c>
      <c r="G85" s="101" t="s">
        <v>785</v>
      </c>
      <c r="H85" s="101" t="s">
        <v>778</v>
      </c>
    </row>
    <row r="86" spans="1:8">
      <c r="A86" s="101">
        <v>85</v>
      </c>
      <c r="B86" s="101" t="s">
        <v>938</v>
      </c>
      <c r="C86" s="101" t="s">
        <v>950</v>
      </c>
      <c r="D86" s="101" t="s">
        <v>951</v>
      </c>
      <c r="E86" s="101" t="s">
        <v>857</v>
      </c>
      <c r="F86" s="101" t="s">
        <v>858</v>
      </c>
      <c r="G86" s="101" t="s">
        <v>859</v>
      </c>
      <c r="H86" s="101" t="s">
        <v>778</v>
      </c>
    </row>
    <row r="87" spans="1:8">
      <c r="A87" s="101">
        <v>86</v>
      </c>
      <c r="B87" s="101" t="s">
        <v>938</v>
      </c>
      <c r="C87" s="101" t="s">
        <v>950</v>
      </c>
      <c r="D87" s="101" t="s">
        <v>951</v>
      </c>
      <c r="E87" s="101" t="s">
        <v>952</v>
      </c>
      <c r="F87" s="101" t="s">
        <v>953</v>
      </c>
      <c r="G87" s="101" t="s">
        <v>954</v>
      </c>
      <c r="H87" s="101" t="s">
        <v>778</v>
      </c>
    </row>
    <row r="88" spans="1:8">
      <c r="A88" s="101">
        <v>87</v>
      </c>
      <c r="B88" s="101" t="s">
        <v>938</v>
      </c>
      <c r="C88" s="101" t="s">
        <v>950</v>
      </c>
      <c r="D88" s="101" t="s">
        <v>951</v>
      </c>
      <c r="E88" s="101" t="s">
        <v>783</v>
      </c>
      <c r="F88" s="101" t="s">
        <v>784</v>
      </c>
      <c r="G88" s="101" t="s">
        <v>785</v>
      </c>
      <c r="H88" s="101" t="s">
        <v>778</v>
      </c>
    </row>
    <row r="89" spans="1:8">
      <c r="A89" s="101">
        <v>88</v>
      </c>
      <c r="B89" s="101" t="s">
        <v>938</v>
      </c>
      <c r="C89" s="101" t="s">
        <v>938</v>
      </c>
      <c r="D89" s="101" t="s">
        <v>939</v>
      </c>
      <c r="E89" s="101" t="s">
        <v>783</v>
      </c>
      <c r="F89" s="101" t="s">
        <v>784</v>
      </c>
      <c r="G89" s="101" t="s">
        <v>785</v>
      </c>
      <c r="H89" s="101" t="s">
        <v>778</v>
      </c>
    </row>
    <row r="90" spans="1:8">
      <c r="A90" s="101">
        <v>89</v>
      </c>
      <c r="B90" s="101" t="s">
        <v>938</v>
      </c>
      <c r="C90" s="101" t="s">
        <v>955</v>
      </c>
      <c r="D90" s="101" t="s">
        <v>956</v>
      </c>
      <c r="E90" s="101" t="s">
        <v>783</v>
      </c>
      <c r="F90" s="101" t="s">
        <v>784</v>
      </c>
      <c r="G90" s="101" t="s">
        <v>785</v>
      </c>
      <c r="H90" s="101" t="s">
        <v>778</v>
      </c>
    </row>
    <row r="91" spans="1:8">
      <c r="A91" s="101">
        <v>90</v>
      </c>
      <c r="B91" s="101" t="s">
        <v>938</v>
      </c>
      <c r="C91" s="101" t="s">
        <v>957</v>
      </c>
      <c r="D91" s="101" t="s">
        <v>958</v>
      </c>
      <c r="E91" s="101" t="s">
        <v>783</v>
      </c>
      <c r="F91" s="101" t="s">
        <v>784</v>
      </c>
      <c r="G91" s="101" t="s">
        <v>785</v>
      </c>
      <c r="H91" s="101" t="s">
        <v>778</v>
      </c>
    </row>
    <row r="92" spans="1:8">
      <c r="A92" s="101">
        <v>91</v>
      </c>
      <c r="B92" s="101" t="s">
        <v>938</v>
      </c>
      <c r="C92" s="101" t="s">
        <v>959</v>
      </c>
      <c r="D92" s="101" t="s">
        <v>960</v>
      </c>
      <c r="E92" s="101" t="s">
        <v>783</v>
      </c>
      <c r="F92" s="101" t="s">
        <v>784</v>
      </c>
      <c r="G92" s="101" t="s">
        <v>785</v>
      </c>
      <c r="H92" s="101" t="s">
        <v>778</v>
      </c>
    </row>
    <row r="93" spans="1:8">
      <c r="A93" s="101">
        <v>92</v>
      </c>
      <c r="B93" s="101" t="s">
        <v>938</v>
      </c>
      <c r="C93" s="101" t="s">
        <v>819</v>
      </c>
      <c r="D93" s="101" t="s">
        <v>961</v>
      </c>
      <c r="E93" s="101" t="s">
        <v>783</v>
      </c>
      <c r="F93" s="101" t="s">
        <v>784</v>
      </c>
      <c r="G93" s="101" t="s">
        <v>785</v>
      </c>
      <c r="H93" s="101" t="s">
        <v>778</v>
      </c>
    </row>
    <row r="94" spans="1:8">
      <c r="A94" s="101">
        <v>93</v>
      </c>
      <c r="B94" s="101" t="s">
        <v>962</v>
      </c>
      <c r="C94" s="101" t="s">
        <v>964</v>
      </c>
      <c r="D94" s="101" t="s">
        <v>965</v>
      </c>
      <c r="E94" s="101" t="s">
        <v>966</v>
      </c>
      <c r="F94" s="101" t="s">
        <v>967</v>
      </c>
      <c r="G94" s="101" t="s">
        <v>912</v>
      </c>
      <c r="H94" s="101" t="s">
        <v>778</v>
      </c>
    </row>
    <row r="95" spans="1:8">
      <c r="A95" s="101">
        <v>94</v>
      </c>
      <c r="B95" s="101" t="s">
        <v>962</v>
      </c>
      <c r="C95" s="101" t="s">
        <v>968</v>
      </c>
      <c r="D95" s="101" t="s">
        <v>969</v>
      </c>
      <c r="E95" s="101" t="s">
        <v>929</v>
      </c>
      <c r="F95" s="101" t="s">
        <v>930</v>
      </c>
      <c r="G95" s="101" t="s">
        <v>926</v>
      </c>
      <c r="H95" s="101" t="s">
        <v>778</v>
      </c>
    </row>
    <row r="96" spans="1:8">
      <c r="A96" s="101">
        <v>95</v>
      </c>
      <c r="B96" s="101" t="s">
        <v>962</v>
      </c>
      <c r="C96" s="101" t="s">
        <v>970</v>
      </c>
      <c r="D96" s="101" t="s">
        <v>971</v>
      </c>
      <c r="E96" s="101" t="s">
        <v>929</v>
      </c>
      <c r="F96" s="101" t="s">
        <v>930</v>
      </c>
      <c r="G96" s="101" t="s">
        <v>926</v>
      </c>
      <c r="H96" s="101" t="s">
        <v>778</v>
      </c>
    </row>
    <row r="97" spans="1:8">
      <c r="A97" s="101">
        <v>96</v>
      </c>
      <c r="B97" s="101" t="s">
        <v>962</v>
      </c>
      <c r="C97" s="101" t="s">
        <v>972</v>
      </c>
      <c r="D97" s="101" t="s">
        <v>973</v>
      </c>
      <c r="E97" s="101" t="s">
        <v>929</v>
      </c>
      <c r="F97" s="101" t="s">
        <v>930</v>
      </c>
      <c r="G97" s="101" t="s">
        <v>926</v>
      </c>
      <c r="H97" s="101" t="s">
        <v>778</v>
      </c>
    </row>
    <row r="98" spans="1:8">
      <c r="A98" s="101">
        <v>97</v>
      </c>
      <c r="B98" s="101" t="s">
        <v>962</v>
      </c>
      <c r="C98" s="101" t="s">
        <v>974</v>
      </c>
      <c r="D98" s="101" t="s">
        <v>975</v>
      </c>
      <c r="E98" s="101" t="s">
        <v>929</v>
      </c>
      <c r="F98" s="101" t="s">
        <v>930</v>
      </c>
      <c r="G98" s="101" t="s">
        <v>926</v>
      </c>
      <c r="H98" s="101" t="s">
        <v>778</v>
      </c>
    </row>
    <row r="99" spans="1:8">
      <c r="A99" s="101">
        <v>98</v>
      </c>
      <c r="B99" s="101" t="s">
        <v>976</v>
      </c>
      <c r="C99" s="101" t="s">
        <v>978</v>
      </c>
      <c r="D99" s="101" t="s">
        <v>979</v>
      </c>
      <c r="E99" s="101" t="s">
        <v>783</v>
      </c>
      <c r="F99" s="101" t="s">
        <v>784</v>
      </c>
      <c r="G99" s="101" t="s">
        <v>785</v>
      </c>
      <c r="H99" s="101" t="s">
        <v>778</v>
      </c>
    </row>
    <row r="100" spans="1:8">
      <c r="A100" s="101">
        <v>99</v>
      </c>
      <c r="B100" s="101" t="s">
        <v>976</v>
      </c>
      <c r="C100" s="101" t="s">
        <v>980</v>
      </c>
      <c r="D100" s="101" t="s">
        <v>981</v>
      </c>
      <c r="E100" s="101" t="s">
        <v>982</v>
      </c>
      <c r="F100" s="101" t="s">
        <v>983</v>
      </c>
      <c r="G100" s="101" t="s">
        <v>984</v>
      </c>
      <c r="H100" s="101" t="s">
        <v>778</v>
      </c>
    </row>
    <row r="101" spans="1:8">
      <c r="A101" s="101">
        <v>100</v>
      </c>
      <c r="B101" s="101" t="s">
        <v>976</v>
      </c>
      <c r="C101" s="101" t="s">
        <v>980</v>
      </c>
      <c r="D101" s="101" t="s">
        <v>981</v>
      </c>
      <c r="E101" s="101" t="s">
        <v>985</v>
      </c>
      <c r="F101" s="101" t="s">
        <v>986</v>
      </c>
      <c r="G101" s="101" t="s">
        <v>984</v>
      </c>
      <c r="H101" s="101" t="s">
        <v>778</v>
      </c>
    </row>
    <row r="102" spans="1:8">
      <c r="A102" s="101">
        <v>101</v>
      </c>
      <c r="B102" s="101" t="s">
        <v>976</v>
      </c>
      <c r="C102" s="101" t="s">
        <v>980</v>
      </c>
      <c r="D102" s="101" t="s">
        <v>981</v>
      </c>
      <c r="E102" s="101" t="s">
        <v>919</v>
      </c>
      <c r="F102" s="101" t="s">
        <v>987</v>
      </c>
      <c r="G102" s="101" t="s">
        <v>984</v>
      </c>
      <c r="H102" s="101" t="s">
        <v>778</v>
      </c>
    </row>
    <row r="103" spans="1:8">
      <c r="A103" s="101">
        <v>102</v>
      </c>
      <c r="B103" s="101" t="s">
        <v>976</v>
      </c>
      <c r="C103" s="101" t="s">
        <v>980</v>
      </c>
      <c r="D103" s="101" t="s">
        <v>981</v>
      </c>
      <c r="E103" s="101" t="s">
        <v>783</v>
      </c>
      <c r="F103" s="101" t="s">
        <v>784</v>
      </c>
      <c r="G103" s="101" t="s">
        <v>785</v>
      </c>
      <c r="H103" s="101" t="s">
        <v>778</v>
      </c>
    </row>
    <row r="104" spans="1:8">
      <c r="A104" s="101">
        <v>103</v>
      </c>
      <c r="B104" s="101" t="s">
        <v>976</v>
      </c>
      <c r="C104" s="101" t="s">
        <v>988</v>
      </c>
      <c r="D104" s="101" t="s">
        <v>989</v>
      </c>
      <c r="E104" s="101" t="s">
        <v>790</v>
      </c>
      <c r="F104" s="101" t="s">
        <v>791</v>
      </c>
      <c r="G104" s="101" t="s">
        <v>792</v>
      </c>
      <c r="H104" s="101" t="s">
        <v>778</v>
      </c>
    </row>
    <row r="105" spans="1:8">
      <c r="A105" s="101">
        <v>104</v>
      </c>
      <c r="B105" s="101" t="s">
        <v>976</v>
      </c>
      <c r="C105" s="101" t="s">
        <v>990</v>
      </c>
      <c r="D105" s="101" t="s">
        <v>991</v>
      </c>
      <c r="E105" s="101" t="s">
        <v>790</v>
      </c>
      <c r="F105" s="101" t="s">
        <v>791</v>
      </c>
      <c r="G105" s="101" t="s">
        <v>792</v>
      </c>
      <c r="H105" s="101" t="s">
        <v>778</v>
      </c>
    </row>
    <row r="106" spans="1:8">
      <c r="A106" s="101">
        <v>105</v>
      </c>
      <c r="B106" s="101" t="s">
        <v>976</v>
      </c>
      <c r="C106" s="101" t="s">
        <v>992</v>
      </c>
      <c r="D106" s="101" t="s">
        <v>993</v>
      </c>
      <c r="E106" s="101" t="s">
        <v>783</v>
      </c>
      <c r="F106" s="101" t="s">
        <v>784</v>
      </c>
      <c r="G106" s="101" t="s">
        <v>785</v>
      </c>
      <c r="H106" s="101" t="s">
        <v>778</v>
      </c>
    </row>
    <row r="107" spans="1:8">
      <c r="A107" s="101">
        <v>106</v>
      </c>
      <c r="B107" s="101" t="s">
        <v>976</v>
      </c>
      <c r="C107" s="101" t="s">
        <v>994</v>
      </c>
      <c r="D107" s="101" t="s">
        <v>995</v>
      </c>
      <c r="E107" s="101" t="s">
        <v>996</v>
      </c>
      <c r="F107" s="101" t="s">
        <v>997</v>
      </c>
      <c r="G107" s="101" t="s">
        <v>984</v>
      </c>
      <c r="H107" s="101" t="s">
        <v>778</v>
      </c>
    </row>
    <row r="108" spans="1:8">
      <c r="A108" s="101">
        <v>107</v>
      </c>
      <c r="B108" s="101" t="s">
        <v>976</v>
      </c>
      <c r="C108" s="101" t="s">
        <v>994</v>
      </c>
      <c r="D108" s="101" t="s">
        <v>995</v>
      </c>
      <c r="E108" s="101" t="s">
        <v>783</v>
      </c>
      <c r="F108" s="101" t="s">
        <v>784</v>
      </c>
      <c r="G108" s="101" t="s">
        <v>785</v>
      </c>
      <c r="H108" s="101" t="s">
        <v>778</v>
      </c>
    </row>
    <row r="109" spans="1:8">
      <c r="A109" s="101">
        <v>108</v>
      </c>
      <c r="B109" s="101" t="s">
        <v>976</v>
      </c>
      <c r="C109" s="101" t="s">
        <v>998</v>
      </c>
      <c r="D109" s="101" t="s">
        <v>999</v>
      </c>
      <c r="E109" s="101" t="s">
        <v>783</v>
      </c>
      <c r="F109" s="101" t="s">
        <v>784</v>
      </c>
      <c r="G109" s="101" t="s">
        <v>785</v>
      </c>
      <c r="H109" s="101" t="s">
        <v>778</v>
      </c>
    </row>
    <row r="110" spans="1:8">
      <c r="A110" s="101">
        <v>109</v>
      </c>
      <c r="B110" s="101" t="s">
        <v>1000</v>
      </c>
      <c r="C110" s="101" t="s">
        <v>1002</v>
      </c>
      <c r="D110" s="101" t="s">
        <v>1003</v>
      </c>
      <c r="E110" s="101" t="s">
        <v>790</v>
      </c>
      <c r="F110" s="101" t="s">
        <v>791</v>
      </c>
      <c r="G110" s="101" t="s">
        <v>792</v>
      </c>
      <c r="H110" s="101" t="s">
        <v>778</v>
      </c>
    </row>
    <row r="111" spans="1:8">
      <c r="A111" s="101">
        <v>110</v>
      </c>
      <c r="B111" s="101" t="s">
        <v>1000</v>
      </c>
      <c r="C111" s="101" t="s">
        <v>1004</v>
      </c>
      <c r="D111" s="101" t="s">
        <v>1005</v>
      </c>
      <c r="E111" s="101" t="s">
        <v>857</v>
      </c>
      <c r="F111" s="101" t="s">
        <v>858</v>
      </c>
      <c r="G111" s="101" t="s">
        <v>859</v>
      </c>
      <c r="H111" s="101" t="s">
        <v>778</v>
      </c>
    </row>
    <row r="112" spans="1:8">
      <c r="A112" s="101">
        <v>111</v>
      </c>
      <c r="B112" s="101" t="s">
        <v>1000</v>
      </c>
      <c r="C112" s="101" t="s">
        <v>1006</v>
      </c>
      <c r="D112" s="101" t="s">
        <v>1007</v>
      </c>
      <c r="E112" s="101" t="s">
        <v>857</v>
      </c>
      <c r="F112" s="101" t="s">
        <v>858</v>
      </c>
      <c r="G112" s="101" t="s">
        <v>859</v>
      </c>
      <c r="H112" s="101" t="s">
        <v>778</v>
      </c>
    </row>
    <row r="113" spans="1:8">
      <c r="A113" s="101">
        <v>112</v>
      </c>
      <c r="B113" s="101" t="s">
        <v>1000</v>
      </c>
      <c r="C113" s="101" t="s">
        <v>1006</v>
      </c>
      <c r="D113" s="101" t="s">
        <v>1007</v>
      </c>
      <c r="E113" s="101" t="s">
        <v>915</v>
      </c>
      <c r="F113" s="101" t="s">
        <v>916</v>
      </c>
      <c r="G113" s="101" t="s">
        <v>856</v>
      </c>
      <c r="H113" s="101" t="s">
        <v>778</v>
      </c>
    </row>
    <row r="114" spans="1:8">
      <c r="A114" s="101">
        <v>113</v>
      </c>
      <c r="B114" s="101" t="s">
        <v>1000</v>
      </c>
      <c r="C114" s="101" t="s">
        <v>1006</v>
      </c>
      <c r="D114" s="101" t="s">
        <v>1007</v>
      </c>
      <c r="E114" s="101" t="s">
        <v>1008</v>
      </c>
      <c r="F114" s="101" t="s">
        <v>1009</v>
      </c>
      <c r="G114" s="101" t="s">
        <v>792</v>
      </c>
      <c r="H114" s="101" t="s">
        <v>778</v>
      </c>
    </row>
    <row r="115" spans="1:8">
      <c r="A115" s="101">
        <v>114</v>
      </c>
      <c r="B115" s="101" t="s">
        <v>1000</v>
      </c>
      <c r="C115" s="101" t="s">
        <v>1006</v>
      </c>
      <c r="D115" s="101" t="s">
        <v>1007</v>
      </c>
      <c r="E115" s="101" t="s">
        <v>1010</v>
      </c>
      <c r="F115" s="101" t="s">
        <v>1011</v>
      </c>
      <c r="G115" s="101" t="s">
        <v>1012</v>
      </c>
      <c r="H115" s="101" t="s">
        <v>778</v>
      </c>
    </row>
    <row r="116" spans="1:8">
      <c r="A116" s="101">
        <v>115</v>
      </c>
      <c r="B116" s="101" t="s">
        <v>1000</v>
      </c>
      <c r="C116" s="101" t="s">
        <v>1013</v>
      </c>
      <c r="D116" s="101" t="s">
        <v>1014</v>
      </c>
      <c r="E116" s="101" t="s">
        <v>857</v>
      </c>
      <c r="F116" s="101" t="s">
        <v>858</v>
      </c>
      <c r="G116" s="101" t="s">
        <v>859</v>
      </c>
      <c r="H116" s="101" t="s">
        <v>778</v>
      </c>
    </row>
    <row r="117" spans="1:8">
      <c r="A117" s="101">
        <v>116</v>
      </c>
      <c r="B117" s="101" t="s">
        <v>1000</v>
      </c>
      <c r="C117" s="101" t="s">
        <v>1015</v>
      </c>
      <c r="D117" s="101" t="s">
        <v>1016</v>
      </c>
      <c r="E117" s="101" t="s">
        <v>857</v>
      </c>
      <c r="F117" s="101" t="s">
        <v>858</v>
      </c>
      <c r="G117" s="101" t="s">
        <v>859</v>
      </c>
      <c r="H117" s="101" t="s">
        <v>778</v>
      </c>
    </row>
    <row r="118" spans="1:8">
      <c r="A118" s="101">
        <v>117</v>
      </c>
      <c r="B118" s="101" t="s">
        <v>1000</v>
      </c>
      <c r="C118" s="101" t="s">
        <v>1017</v>
      </c>
      <c r="D118" s="101" t="s">
        <v>1018</v>
      </c>
      <c r="E118" s="101" t="s">
        <v>1008</v>
      </c>
      <c r="F118" s="101" t="s">
        <v>1009</v>
      </c>
      <c r="G118" s="101" t="s">
        <v>792</v>
      </c>
      <c r="H118" s="101" t="s">
        <v>778</v>
      </c>
    </row>
    <row r="119" spans="1:8">
      <c r="A119" s="101">
        <v>118</v>
      </c>
      <c r="B119" s="101" t="s">
        <v>1019</v>
      </c>
      <c r="C119" s="101" t="s">
        <v>944</v>
      </c>
      <c r="D119" s="101" t="s">
        <v>1021</v>
      </c>
      <c r="E119" s="101" t="s">
        <v>790</v>
      </c>
      <c r="F119" s="101" t="s">
        <v>791</v>
      </c>
      <c r="G119" s="101" t="s">
        <v>792</v>
      </c>
      <c r="H119" s="101" t="s">
        <v>778</v>
      </c>
    </row>
    <row r="120" spans="1:8">
      <c r="A120" s="101">
        <v>119</v>
      </c>
      <c r="B120" s="101" t="s">
        <v>1019</v>
      </c>
      <c r="C120" s="101" t="s">
        <v>1022</v>
      </c>
      <c r="D120" s="101" t="s">
        <v>1023</v>
      </c>
      <c r="E120" s="101" t="s">
        <v>790</v>
      </c>
      <c r="F120" s="101" t="s">
        <v>791</v>
      </c>
      <c r="G120" s="101" t="s">
        <v>792</v>
      </c>
      <c r="H120" s="101" t="s">
        <v>778</v>
      </c>
    </row>
    <row r="121" spans="1:8">
      <c r="A121" s="101">
        <v>120</v>
      </c>
      <c r="B121" s="101" t="s">
        <v>1019</v>
      </c>
      <c r="C121" s="101" t="s">
        <v>1024</v>
      </c>
      <c r="D121" s="101" t="s">
        <v>1025</v>
      </c>
      <c r="E121" s="101" t="s">
        <v>790</v>
      </c>
      <c r="F121" s="101" t="s">
        <v>791</v>
      </c>
      <c r="G121" s="101" t="s">
        <v>792</v>
      </c>
      <c r="H121" s="101" t="s">
        <v>778</v>
      </c>
    </row>
    <row r="122" spans="1:8">
      <c r="A122" s="101">
        <v>121</v>
      </c>
      <c r="B122" s="101" t="s">
        <v>1019</v>
      </c>
      <c r="C122" s="101" t="s">
        <v>1026</v>
      </c>
      <c r="D122" s="101" t="s">
        <v>1027</v>
      </c>
      <c r="E122" s="101" t="s">
        <v>790</v>
      </c>
      <c r="F122" s="101" t="s">
        <v>791</v>
      </c>
      <c r="G122" s="101" t="s">
        <v>792</v>
      </c>
      <c r="H122" s="101" t="s">
        <v>778</v>
      </c>
    </row>
    <row r="123" spans="1:8">
      <c r="A123" s="101">
        <v>122</v>
      </c>
      <c r="B123" s="101" t="s">
        <v>1019</v>
      </c>
      <c r="C123" s="101" t="s">
        <v>1028</v>
      </c>
      <c r="D123" s="101" t="s">
        <v>1029</v>
      </c>
      <c r="E123" s="101" t="s">
        <v>790</v>
      </c>
      <c r="F123" s="101" t="s">
        <v>791</v>
      </c>
      <c r="G123" s="101" t="s">
        <v>792</v>
      </c>
      <c r="H123" s="101" t="s">
        <v>778</v>
      </c>
    </row>
    <row r="124" spans="1:8">
      <c r="A124" s="101">
        <v>123</v>
      </c>
      <c r="B124" s="101" t="s">
        <v>1019</v>
      </c>
      <c r="C124" s="101" t="s">
        <v>1028</v>
      </c>
      <c r="D124" s="101" t="s">
        <v>1029</v>
      </c>
      <c r="E124" s="101" t="s">
        <v>783</v>
      </c>
      <c r="F124" s="101" t="s">
        <v>784</v>
      </c>
      <c r="G124" s="101" t="s">
        <v>785</v>
      </c>
      <c r="H124" s="101" t="s">
        <v>778</v>
      </c>
    </row>
    <row r="125" spans="1:8">
      <c r="A125" s="101">
        <v>124</v>
      </c>
      <c r="B125" s="101" t="s">
        <v>1019</v>
      </c>
      <c r="C125" s="101" t="s">
        <v>1030</v>
      </c>
      <c r="D125" s="101" t="s">
        <v>1031</v>
      </c>
      <c r="E125" s="101" t="s">
        <v>790</v>
      </c>
      <c r="F125" s="101" t="s">
        <v>791</v>
      </c>
      <c r="G125" s="101" t="s">
        <v>792</v>
      </c>
      <c r="H125" s="101" t="s">
        <v>778</v>
      </c>
    </row>
    <row r="126" spans="1:8">
      <c r="A126" s="101">
        <v>125</v>
      </c>
      <c r="B126" s="101" t="s">
        <v>1019</v>
      </c>
      <c r="C126" s="101" t="s">
        <v>1032</v>
      </c>
      <c r="D126" s="101" t="s">
        <v>1033</v>
      </c>
      <c r="E126" s="101" t="s">
        <v>790</v>
      </c>
      <c r="F126" s="101" t="s">
        <v>791</v>
      </c>
      <c r="G126" s="101" t="s">
        <v>792</v>
      </c>
      <c r="H126" s="101" t="s">
        <v>778</v>
      </c>
    </row>
    <row r="127" spans="1:8">
      <c r="A127" s="101">
        <v>126</v>
      </c>
      <c r="B127" s="101" t="s">
        <v>1019</v>
      </c>
      <c r="C127" s="101" t="s">
        <v>1034</v>
      </c>
      <c r="D127" s="101" t="s">
        <v>1035</v>
      </c>
      <c r="E127" s="101" t="s">
        <v>790</v>
      </c>
      <c r="F127" s="101" t="s">
        <v>791</v>
      </c>
      <c r="G127" s="101" t="s">
        <v>792</v>
      </c>
      <c r="H127" s="101" t="s">
        <v>778</v>
      </c>
    </row>
    <row r="128" spans="1:8">
      <c r="A128" s="101">
        <v>127</v>
      </c>
      <c r="B128" s="101" t="s">
        <v>1019</v>
      </c>
      <c r="C128" s="101" t="s">
        <v>1036</v>
      </c>
      <c r="D128" s="101" t="s">
        <v>1037</v>
      </c>
      <c r="E128" s="101" t="s">
        <v>1038</v>
      </c>
      <c r="F128" s="101" t="s">
        <v>1039</v>
      </c>
      <c r="G128" s="101" t="s">
        <v>1040</v>
      </c>
      <c r="H128" s="101" t="s">
        <v>778</v>
      </c>
    </row>
    <row r="129" spans="1:8">
      <c r="A129" s="101">
        <v>128</v>
      </c>
      <c r="B129" s="101" t="s">
        <v>1019</v>
      </c>
      <c r="C129" s="101" t="s">
        <v>1036</v>
      </c>
      <c r="D129" s="101" t="s">
        <v>1037</v>
      </c>
      <c r="E129" s="101" t="s">
        <v>1041</v>
      </c>
      <c r="F129" s="101" t="s">
        <v>1042</v>
      </c>
      <c r="G129" s="101" t="s">
        <v>1040</v>
      </c>
      <c r="H129" s="101" t="s">
        <v>778</v>
      </c>
    </row>
    <row r="130" spans="1:8">
      <c r="A130" s="101">
        <v>129</v>
      </c>
      <c r="B130" s="101" t="s">
        <v>1019</v>
      </c>
      <c r="C130" s="101" t="s">
        <v>1036</v>
      </c>
      <c r="D130" s="101" t="s">
        <v>1037</v>
      </c>
      <c r="E130" s="101" t="s">
        <v>790</v>
      </c>
      <c r="F130" s="101" t="s">
        <v>791</v>
      </c>
      <c r="G130" s="101" t="s">
        <v>792</v>
      </c>
      <c r="H130" s="101" t="s">
        <v>778</v>
      </c>
    </row>
    <row r="131" spans="1:8">
      <c r="A131" s="101">
        <v>130</v>
      </c>
      <c r="B131" s="101" t="s">
        <v>1019</v>
      </c>
      <c r="C131" s="101" t="s">
        <v>1043</v>
      </c>
      <c r="D131" s="101" t="s">
        <v>1044</v>
      </c>
      <c r="E131" s="101" t="s">
        <v>790</v>
      </c>
      <c r="F131" s="101" t="s">
        <v>791</v>
      </c>
      <c r="G131" s="101" t="s">
        <v>792</v>
      </c>
      <c r="H131" s="101" t="s">
        <v>778</v>
      </c>
    </row>
    <row r="132" spans="1:8">
      <c r="A132" s="101">
        <v>131</v>
      </c>
      <c r="B132" s="101" t="s">
        <v>1019</v>
      </c>
      <c r="C132" s="101" t="s">
        <v>1045</v>
      </c>
      <c r="D132" s="101" t="s">
        <v>1046</v>
      </c>
      <c r="E132" s="101" t="s">
        <v>790</v>
      </c>
      <c r="F132" s="101" t="s">
        <v>791</v>
      </c>
      <c r="G132" s="101" t="s">
        <v>792</v>
      </c>
      <c r="H132" s="101" t="s">
        <v>778</v>
      </c>
    </row>
    <row r="133" spans="1:8">
      <c r="A133" s="101">
        <v>132</v>
      </c>
      <c r="B133" s="101" t="s">
        <v>1019</v>
      </c>
      <c r="C133" s="101" t="s">
        <v>1047</v>
      </c>
      <c r="D133" s="101" t="s">
        <v>1048</v>
      </c>
      <c r="E133" s="101" t="s">
        <v>790</v>
      </c>
      <c r="F133" s="101" t="s">
        <v>791</v>
      </c>
      <c r="G133" s="101" t="s">
        <v>792</v>
      </c>
      <c r="H133" s="101" t="s">
        <v>778</v>
      </c>
    </row>
    <row r="134" spans="1:8">
      <c r="A134" s="101">
        <v>133</v>
      </c>
      <c r="B134" s="101" t="s">
        <v>1019</v>
      </c>
      <c r="C134" s="101" t="s">
        <v>1049</v>
      </c>
      <c r="D134" s="101" t="s">
        <v>1050</v>
      </c>
      <c r="E134" s="101" t="s">
        <v>790</v>
      </c>
      <c r="F134" s="101" t="s">
        <v>791</v>
      </c>
      <c r="G134" s="101" t="s">
        <v>792</v>
      </c>
      <c r="H134" s="101" t="s">
        <v>778</v>
      </c>
    </row>
    <row r="135" spans="1:8">
      <c r="A135" s="101">
        <v>134</v>
      </c>
      <c r="B135" s="101" t="s">
        <v>1019</v>
      </c>
      <c r="C135" s="101" t="s">
        <v>1051</v>
      </c>
      <c r="D135" s="101" t="s">
        <v>1052</v>
      </c>
      <c r="E135" s="101" t="s">
        <v>790</v>
      </c>
      <c r="F135" s="101" t="s">
        <v>791</v>
      </c>
      <c r="G135" s="101" t="s">
        <v>792</v>
      </c>
      <c r="H135" s="101" t="s">
        <v>778</v>
      </c>
    </row>
    <row r="136" spans="1:8">
      <c r="A136" s="101">
        <v>135</v>
      </c>
      <c r="B136" s="101" t="s">
        <v>1019</v>
      </c>
      <c r="C136" s="101" t="s">
        <v>1053</v>
      </c>
      <c r="D136" s="101" t="s">
        <v>1054</v>
      </c>
      <c r="E136" s="101" t="s">
        <v>790</v>
      </c>
      <c r="F136" s="101" t="s">
        <v>791</v>
      </c>
      <c r="G136" s="101" t="s">
        <v>792</v>
      </c>
      <c r="H136" s="101" t="s">
        <v>778</v>
      </c>
    </row>
    <row r="137" spans="1:8">
      <c r="A137" s="101">
        <v>136</v>
      </c>
      <c r="B137" s="101" t="s">
        <v>1055</v>
      </c>
      <c r="C137" s="101" t="s">
        <v>1057</v>
      </c>
      <c r="D137" s="101" t="s">
        <v>1058</v>
      </c>
      <c r="E137" s="101" t="s">
        <v>1059</v>
      </c>
      <c r="F137" s="101" t="s">
        <v>1060</v>
      </c>
      <c r="G137" s="101" t="s">
        <v>1061</v>
      </c>
      <c r="H137" s="101" t="s">
        <v>778</v>
      </c>
    </row>
    <row r="138" spans="1:8">
      <c r="A138" s="101">
        <v>137</v>
      </c>
      <c r="B138" s="101" t="s">
        <v>1055</v>
      </c>
      <c r="C138" s="101" t="s">
        <v>1057</v>
      </c>
      <c r="D138" s="101" t="s">
        <v>1058</v>
      </c>
      <c r="E138" s="101" t="s">
        <v>790</v>
      </c>
      <c r="F138" s="101" t="s">
        <v>791</v>
      </c>
      <c r="G138" s="101" t="s">
        <v>792</v>
      </c>
      <c r="H138" s="101" t="s">
        <v>778</v>
      </c>
    </row>
    <row r="139" spans="1:8">
      <c r="A139" s="101">
        <v>138</v>
      </c>
      <c r="B139" s="101" t="s">
        <v>1055</v>
      </c>
      <c r="C139" s="101" t="s">
        <v>1062</v>
      </c>
      <c r="D139" s="101" t="s">
        <v>1063</v>
      </c>
      <c r="E139" s="101" t="s">
        <v>1059</v>
      </c>
      <c r="F139" s="101" t="s">
        <v>1060</v>
      </c>
      <c r="G139" s="101" t="s">
        <v>1061</v>
      </c>
      <c r="H139" s="101" t="s">
        <v>778</v>
      </c>
    </row>
    <row r="140" spans="1:8">
      <c r="A140" s="101">
        <v>139</v>
      </c>
      <c r="B140" s="101" t="s">
        <v>1055</v>
      </c>
      <c r="C140" s="101" t="s">
        <v>1062</v>
      </c>
      <c r="D140" s="101" t="s">
        <v>1063</v>
      </c>
      <c r="E140" s="101" t="s">
        <v>790</v>
      </c>
      <c r="F140" s="101" t="s">
        <v>791</v>
      </c>
      <c r="G140" s="101" t="s">
        <v>792</v>
      </c>
      <c r="H140" s="101" t="s">
        <v>778</v>
      </c>
    </row>
    <row r="141" spans="1:8">
      <c r="A141" s="101">
        <v>140</v>
      </c>
      <c r="B141" s="101" t="s">
        <v>1055</v>
      </c>
      <c r="C141" s="101" t="s">
        <v>1064</v>
      </c>
      <c r="D141" s="101" t="s">
        <v>1065</v>
      </c>
      <c r="E141" s="101" t="s">
        <v>1059</v>
      </c>
      <c r="F141" s="101" t="s">
        <v>1060</v>
      </c>
      <c r="G141" s="101" t="s">
        <v>1061</v>
      </c>
      <c r="H141" s="101" t="s">
        <v>778</v>
      </c>
    </row>
    <row r="142" spans="1:8">
      <c r="A142" s="101">
        <v>141</v>
      </c>
      <c r="B142" s="101" t="s">
        <v>1055</v>
      </c>
      <c r="C142" s="101" t="s">
        <v>1064</v>
      </c>
      <c r="D142" s="101" t="s">
        <v>1065</v>
      </c>
      <c r="E142" s="101" t="s">
        <v>790</v>
      </c>
      <c r="F142" s="101" t="s">
        <v>791</v>
      </c>
      <c r="G142" s="101" t="s">
        <v>792</v>
      </c>
      <c r="H142" s="101" t="s">
        <v>778</v>
      </c>
    </row>
    <row r="143" spans="1:8">
      <c r="A143" s="101">
        <v>142</v>
      </c>
      <c r="B143" s="101" t="s">
        <v>1055</v>
      </c>
      <c r="C143" s="101" t="s">
        <v>1066</v>
      </c>
      <c r="D143" s="101" t="s">
        <v>1067</v>
      </c>
      <c r="E143" s="101" t="s">
        <v>1068</v>
      </c>
      <c r="F143" s="101" t="s">
        <v>1069</v>
      </c>
      <c r="G143" s="101" t="s">
        <v>1061</v>
      </c>
      <c r="H143" s="101" t="s">
        <v>778</v>
      </c>
    </row>
    <row r="144" spans="1:8">
      <c r="A144" s="101">
        <v>143</v>
      </c>
      <c r="B144" s="101" t="s">
        <v>1055</v>
      </c>
      <c r="C144" s="101" t="s">
        <v>1066</v>
      </c>
      <c r="D144" s="101" t="s">
        <v>1067</v>
      </c>
      <c r="E144" s="101" t="s">
        <v>790</v>
      </c>
      <c r="F144" s="101" t="s">
        <v>791</v>
      </c>
      <c r="G144" s="101" t="s">
        <v>792</v>
      </c>
      <c r="H144" s="101" t="s">
        <v>778</v>
      </c>
    </row>
    <row r="145" spans="1:8">
      <c r="A145" s="101">
        <v>144</v>
      </c>
      <c r="B145" s="101" t="s">
        <v>1055</v>
      </c>
      <c r="C145" s="101" t="s">
        <v>1070</v>
      </c>
      <c r="D145" s="101" t="s">
        <v>1071</v>
      </c>
      <c r="E145" s="101" t="s">
        <v>1059</v>
      </c>
      <c r="F145" s="101" t="s">
        <v>1060</v>
      </c>
      <c r="G145" s="101" t="s">
        <v>1061</v>
      </c>
      <c r="H145" s="101" t="s">
        <v>778</v>
      </c>
    </row>
    <row r="146" spans="1:8">
      <c r="A146" s="101">
        <v>145</v>
      </c>
      <c r="B146" s="101" t="s">
        <v>1055</v>
      </c>
      <c r="C146" s="101" t="s">
        <v>1070</v>
      </c>
      <c r="D146" s="101" t="s">
        <v>1071</v>
      </c>
      <c r="E146" s="101" t="s">
        <v>790</v>
      </c>
      <c r="F146" s="101" t="s">
        <v>791</v>
      </c>
      <c r="G146" s="101" t="s">
        <v>792</v>
      </c>
      <c r="H146" s="101" t="s">
        <v>778</v>
      </c>
    </row>
    <row r="147" spans="1:8">
      <c r="A147" s="101">
        <v>146</v>
      </c>
      <c r="B147" s="101" t="s">
        <v>1055</v>
      </c>
      <c r="C147" s="101" t="s">
        <v>1072</v>
      </c>
      <c r="D147" s="101" t="s">
        <v>1073</v>
      </c>
      <c r="E147" s="101" t="s">
        <v>1059</v>
      </c>
      <c r="F147" s="101" t="s">
        <v>1060</v>
      </c>
      <c r="G147" s="101" t="s">
        <v>1061</v>
      </c>
      <c r="H147" s="101" t="s">
        <v>778</v>
      </c>
    </row>
    <row r="148" spans="1:8">
      <c r="A148" s="101">
        <v>147</v>
      </c>
      <c r="B148" s="101" t="s">
        <v>1055</v>
      </c>
      <c r="C148" s="101" t="s">
        <v>1072</v>
      </c>
      <c r="D148" s="101" t="s">
        <v>1073</v>
      </c>
      <c r="E148" s="101" t="s">
        <v>790</v>
      </c>
      <c r="F148" s="101" t="s">
        <v>791</v>
      </c>
      <c r="G148" s="101" t="s">
        <v>792</v>
      </c>
      <c r="H148" s="101" t="s">
        <v>778</v>
      </c>
    </row>
    <row r="149" spans="1:8">
      <c r="A149" s="101">
        <v>148</v>
      </c>
      <c r="B149" s="101" t="s">
        <v>1055</v>
      </c>
      <c r="C149" s="101" t="s">
        <v>1074</v>
      </c>
      <c r="D149" s="101" t="s">
        <v>1075</v>
      </c>
      <c r="E149" s="101" t="s">
        <v>790</v>
      </c>
      <c r="F149" s="101" t="s">
        <v>791</v>
      </c>
      <c r="G149" s="101" t="s">
        <v>792</v>
      </c>
      <c r="H149" s="101" t="s">
        <v>778</v>
      </c>
    </row>
    <row r="150" spans="1:8">
      <c r="A150" s="101">
        <v>149</v>
      </c>
      <c r="B150" s="101" t="s">
        <v>1055</v>
      </c>
      <c r="C150" s="101" t="s">
        <v>834</v>
      </c>
      <c r="D150" s="101" t="s">
        <v>1076</v>
      </c>
      <c r="E150" s="101" t="s">
        <v>1059</v>
      </c>
      <c r="F150" s="101" t="s">
        <v>1060</v>
      </c>
      <c r="G150" s="101" t="s">
        <v>1061</v>
      </c>
      <c r="H150" s="101" t="s">
        <v>778</v>
      </c>
    </row>
    <row r="151" spans="1:8">
      <c r="A151" s="101">
        <v>150</v>
      </c>
      <c r="B151" s="101" t="s">
        <v>1055</v>
      </c>
      <c r="C151" s="101" t="s">
        <v>834</v>
      </c>
      <c r="D151" s="101" t="s">
        <v>1076</v>
      </c>
      <c r="E151" s="101" t="s">
        <v>790</v>
      </c>
      <c r="F151" s="101" t="s">
        <v>791</v>
      </c>
      <c r="G151" s="101" t="s">
        <v>792</v>
      </c>
      <c r="H151" s="101" t="s">
        <v>778</v>
      </c>
    </row>
    <row r="152" spans="1:8">
      <c r="A152" s="101">
        <v>151</v>
      </c>
      <c r="B152" s="101" t="s">
        <v>1055</v>
      </c>
      <c r="C152" s="101" t="s">
        <v>1077</v>
      </c>
      <c r="D152" s="101" t="s">
        <v>1078</v>
      </c>
      <c r="E152" s="101" t="s">
        <v>790</v>
      </c>
      <c r="F152" s="101" t="s">
        <v>791</v>
      </c>
      <c r="G152" s="101" t="s">
        <v>792</v>
      </c>
      <c r="H152" s="101" t="s">
        <v>778</v>
      </c>
    </row>
    <row r="153" spans="1:8">
      <c r="A153" s="101">
        <v>152</v>
      </c>
      <c r="B153" s="101" t="s">
        <v>1055</v>
      </c>
      <c r="C153" s="101" t="s">
        <v>1079</v>
      </c>
      <c r="D153" s="101" t="s">
        <v>1080</v>
      </c>
      <c r="E153" s="101" t="s">
        <v>1081</v>
      </c>
      <c r="F153" s="101" t="s">
        <v>1082</v>
      </c>
      <c r="G153" s="101" t="s">
        <v>1061</v>
      </c>
      <c r="H153" s="101" t="s">
        <v>778</v>
      </c>
    </row>
    <row r="154" spans="1:8">
      <c r="A154" s="101">
        <v>153</v>
      </c>
      <c r="B154" s="101" t="s">
        <v>1055</v>
      </c>
      <c r="C154" s="101" t="s">
        <v>1079</v>
      </c>
      <c r="D154" s="101" t="s">
        <v>1080</v>
      </c>
      <c r="E154" s="101" t="s">
        <v>1059</v>
      </c>
      <c r="F154" s="101" t="s">
        <v>1060</v>
      </c>
      <c r="G154" s="101" t="s">
        <v>1061</v>
      </c>
      <c r="H154" s="101" t="s">
        <v>778</v>
      </c>
    </row>
    <row r="155" spans="1:8">
      <c r="A155" s="101">
        <v>154</v>
      </c>
      <c r="B155" s="101" t="s">
        <v>1055</v>
      </c>
      <c r="C155" s="101" t="s">
        <v>1079</v>
      </c>
      <c r="D155" s="101" t="s">
        <v>1080</v>
      </c>
      <c r="E155" s="101" t="s">
        <v>790</v>
      </c>
      <c r="F155" s="101" t="s">
        <v>791</v>
      </c>
      <c r="G155" s="101" t="s">
        <v>792</v>
      </c>
      <c r="H155" s="101" t="s">
        <v>778</v>
      </c>
    </row>
    <row r="156" spans="1:8">
      <c r="A156" s="101">
        <v>155</v>
      </c>
      <c r="B156" s="101" t="s">
        <v>1055</v>
      </c>
      <c r="C156" s="101" t="s">
        <v>1083</v>
      </c>
      <c r="D156" s="101" t="s">
        <v>1084</v>
      </c>
      <c r="E156" s="101" t="s">
        <v>1059</v>
      </c>
      <c r="F156" s="101" t="s">
        <v>1060</v>
      </c>
      <c r="G156" s="101" t="s">
        <v>1061</v>
      </c>
      <c r="H156" s="101" t="s">
        <v>778</v>
      </c>
    </row>
    <row r="157" spans="1:8">
      <c r="A157" s="101">
        <v>156</v>
      </c>
      <c r="B157" s="101" t="s">
        <v>1055</v>
      </c>
      <c r="C157" s="101" t="s">
        <v>1083</v>
      </c>
      <c r="D157" s="101" t="s">
        <v>1084</v>
      </c>
      <c r="E157" s="101" t="s">
        <v>790</v>
      </c>
      <c r="F157" s="101" t="s">
        <v>791</v>
      </c>
      <c r="G157" s="101" t="s">
        <v>792</v>
      </c>
      <c r="H157" s="101" t="s">
        <v>778</v>
      </c>
    </row>
    <row r="158" spans="1:8">
      <c r="A158" s="101">
        <v>157</v>
      </c>
      <c r="B158" s="101" t="s">
        <v>1085</v>
      </c>
      <c r="C158" s="101" t="s">
        <v>1087</v>
      </c>
      <c r="D158" s="101" t="s">
        <v>1088</v>
      </c>
      <c r="E158" s="101" t="s">
        <v>783</v>
      </c>
      <c r="F158" s="101" t="s">
        <v>784</v>
      </c>
      <c r="G158" s="101" t="s">
        <v>785</v>
      </c>
      <c r="H158" s="101" t="s">
        <v>778</v>
      </c>
    </row>
    <row r="159" spans="1:8">
      <c r="A159" s="101">
        <v>158</v>
      </c>
      <c r="B159" s="101" t="s">
        <v>1085</v>
      </c>
      <c r="C159" s="101" t="s">
        <v>1089</v>
      </c>
      <c r="D159" s="101" t="s">
        <v>1090</v>
      </c>
      <c r="E159" s="101" t="s">
        <v>1091</v>
      </c>
      <c r="F159" s="101" t="s">
        <v>1092</v>
      </c>
      <c r="G159" s="101" t="s">
        <v>1093</v>
      </c>
      <c r="H159" s="101" t="s">
        <v>778</v>
      </c>
    </row>
    <row r="160" spans="1:8">
      <c r="A160" s="101">
        <v>159</v>
      </c>
      <c r="B160" s="101" t="s">
        <v>1085</v>
      </c>
      <c r="C160" s="101" t="s">
        <v>1089</v>
      </c>
      <c r="D160" s="101" t="s">
        <v>1090</v>
      </c>
      <c r="E160" s="101" t="s">
        <v>1094</v>
      </c>
      <c r="F160" s="101" t="s">
        <v>1095</v>
      </c>
      <c r="G160" s="101" t="s">
        <v>1093</v>
      </c>
      <c r="H160" s="101" t="s">
        <v>778</v>
      </c>
    </row>
    <row r="161" spans="1:8">
      <c r="A161" s="101">
        <v>160</v>
      </c>
      <c r="B161" s="101" t="s">
        <v>1085</v>
      </c>
      <c r="C161" s="101" t="s">
        <v>1089</v>
      </c>
      <c r="D161" s="101" t="s">
        <v>1090</v>
      </c>
      <c r="E161" s="101" t="s">
        <v>1096</v>
      </c>
      <c r="F161" s="101" t="s">
        <v>1097</v>
      </c>
      <c r="G161" s="101" t="s">
        <v>1093</v>
      </c>
      <c r="H161" s="101" t="s">
        <v>895</v>
      </c>
    </row>
    <row r="162" spans="1:8">
      <c r="A162" s="101">
        <v>161</v>
      </c>
      <c r="B162" s="101" t="s">
        <v>1085</v>
      </c>
      <c r="C162" s="101" t="s">
        <v>1089</v>
      </c>
      <c r="D162" s="101" t="s">
        <v>1090</v>
      </c>
      <c r="E162" s="101" t="s">
        <v>783</v>
      </c>
      <c r="F162" s="101" t="s">
        <v>784</v>
      </c>
      <c r="G162" s="101" t="s">
        <v>785</v>
      </c>
      <c r="H162" s="101" t="s">
        <v>778</v>
      </c>
    </row>
    <row r="163" spans="1:8">
      <c r="A163" s="101">
        <v>162</v>
      </c>
      <c r="B163" s="101" t="s">
        <v>1085</v>
      </c>
      <c r="C163" s="101" t="s">
        <v>1098</v>
      </c>
      <c r="D163" s="101" t="s">
        <v>1099</v>
      </c>
      <c r="E163" s="101" t="s">
        <v>783</v>
      </c>
      <c r="F163" s="101" t="s">
        <v>784</v>
      </c>
      <c r="G163" s="101" t="s">
        <v>785</v>
      </c>
      <c r="H163" s="101" t="s">
        <v>778</v>
      </c>
    </row>
    <row r="164" spans="1:8">
      <c r="A164" s="101">
        <v>163</v>
      </c>
      <c r="B164" s="101" t="s">
        <v>1085</v>
      </c>
      <c r="C164" s="101" t="s">
        <v>1100</v>
      </c>
      <c r="D164" s="101" t="s">
        <v>1101</v>
      </c>
      <c r="E164" s="101" t="s">
        <v>857</v>
      </c>
      <c r="F164" s="101" t="s">
        <v>858</v>
      </c>
      <c r="G164" s="101" t="s">
        <v>859</v>
      </c>
      <c r="H164" s="101" t="s">
        <v>778</v>
      </c>
    </row>
    <row r="165" spans="1:8">
      <c r="A165" s="101">
        <v>164</v>
      </c>
      <c r="B165" s="101" t="s">
        <v>1085</v>
      </c>
      <c r="C165" s="101" t="s">
        <v>1100</v>
      </c>
      <c r="D165" s="101" t="s">
        <v>1101</v>
      </c>
      <c r="E165" s="101" t="s">
        <v>783</v>
      </c>
      <c r="F165" s="101" t="s">
        <v>784</v>
      </c>
      <c r="G165" s="101" t="s">
        <v>785</v>
      </c>
      <c r="H165" s="101" t="s">
        <v>778</v>
      </c>
    </row>
    <row r="166" spans="1:8">
      <c r="A166" s="101">
        <v>165</v>
      </c>
      <c r="B166" s="101" t="s">
        <v>1085</v>
      </c>
      <c r="C166" s="101" t="s">
        <v>1102</v>
      </c>
      <c r="D166" s="101" t="s">
        <v>1103</v>
      </c>
      <c r="E166" s="101" t="s">
        <v>783</v>
      </c>
      <c r="F166" s="101" t="s">
        <v>784</v>
      </c>
      <c r="G166" s="101" t="s">
        <v>785</v>
      </c>
      <c r="H166" s="101" t="s">
        <v>778</v>
      </c>
    </row>
    <row r="167" spans="1:8">
      <c r="A167" s="101">
        <v>166</v>
      </c>
      <c r="B167" s="101" t="s">
        <v>1085</v>
      </c>
      <c r="C167" s="101" t="s">
        <v>1104</v>
      </c>
      <c r="D167" s="101" t="s">
        <v>1105</v>
      </c>
      <c r="E167" s="101" t="s">
        <v>783</v>
      </c>
      <c r="F167" s="101" t="s">
        <v>784</v>
      </c>
      <c r="G167" s="101" t="s">
        <v>785</v>
      </c>
      <c r="H167" s="101" t="s">
        <v>778</v>
      </c>
    </row>
    <row r="168" spans="1:8">
      <c r="A168" s="101">
        <v>167</v>
      </c>
      <c r="B168" s="101" t="s">
        <v>1085</v>
      </c>
      <c r="C168" s="101" t="s">
        <v>1106</v>
      </c>
      <c r="D168" s="101" t="s">
        <v>1107</v>
      </c>
      <c r="E168" s="101" t="s">
        <v>1091</v>
      </c>
      <c r="F168" s="101" t="s">
        <v>1092</v>
      </c>
      <c r="G168" s="101" t="s">
        <v>1093</v>
      </c>
      <c r="H168" s="101" t="s">
        <v>778</v>
      </c>
    </row>
    <row r="169" spans="1:8">
      <c r="A169" s="101">
        <v>168</v>
      </c>
      <c r="B169" s="101" t="s">
        <v>1085</v>
      </c>
      <c r="C169" s="101" t="s">
        <v>1106</v>
      </c>
      <c r="D169" s="101" t="s">
        <v>1107</v>
      </c>
      <c r="E169" s="101" t="s">
        <v>1096</v>
      </c>
      <c r="F169" s="101" t="s">
        <v>1097</v>
      </c>
      <c r="G169" s="101" t="s">
        <v>1093</v>
      </c>
      <c r="H169" s="101" t="s">
        <v>895</v>
      </c>
    </row>
    <row r="170" spans="1:8">
      <c r="A170" s="101">
        <v>169</v>
      </c>
      <c r="B170" s="101" t="s">
        <v>1085</v>
      </c>
      <c r="C170" s="101" t="s">
        <v>1106</v>
      </c>
      <c r="D170" s="101" t="s">
        <v>1107</v>
      </c>
      <c r="E170" s="101" t="s">
        <v>783</v>
      </c>
      <c r="F170" s="101" t="s">
        <v>784</v>
      </c>
      <c r="G170" s="101" t="s">
        <v>785</v>
      </c>
      <c r="H170" s="101" t="s">
        <v>778</v>
      </c>
    </row>
    <row r="171" spans="1:8">
      <c r="A171" s="101">
        <v>170</v>
      </c>
      <c r="B171" s="101" t="s">
        <v>1085</v>
      </c>
      <c r="C171" s="101" t="s">
        <v>1108</v>
      </c>
      <c r="D171" s="101" t="s">
        <v>1109</v>
      </c>
      <c r="E171" s="101" t="s">
        <v>783</v>
      </c>
      <c r="F171" s="101" t="s">
        <v>784</v>
      </c>
      <c r="G171" s="101" t="s">
        <v>785</v>
      </c>
      <c r="H171" s="101" t="s">
        <v>778</v>
      </c>
    </row>
    <row r="172" spans="1:8">
      <c r="A172" s="101">
        <v>171</v>
      </c>
      <c r="B172" s="101" t="s">
        <v>1085</v>
      </c>
      <c r="C172" s="101" t="s">
        <v>1110</v>
      </c>
      <c r="D172" s="101" t="s">
        <v>1111</v>
      </c>
      <c r="E172" s="101" t="s">
        <v>783</v>
      </c>
      <c r="F172" s="101" t="s">
        <v>784</v>
      </c>
      <c r="G172" s="101" t="s">
        <v>785</v>
      </c>
      <c r="H172" s="101" t="s">
        <v>778</v>
      </c>
    </row>
    <row r="173" spans="1:8">
      <c r="A173" s="101">
        <v>172</v>
      </c>
      <c r="B173" s="101" t="s">
        <v>1085</v>
      </c>
      <c r="C173" s="101" t="s">
        <v>1085</v>
      </c>
      <c r="D173" s="101" t="s">
        <v>1086</v>
      </c>
      <c r="E173" s="101" t="s">
        <v>783</v>
      </c>
      <c r="F173" s="101" t="s">
        <v>784</v>
      </c>
      <c r="G173" s="101" t="s">
        <v>785</v>
      </c>
      <c r="H173" s="101" t="s">
        <v>778</v>
      </c>
    </row>
    <row r="174" spans="1:8">
      <c r="A174" s="101">
        <v>173</v>
      </c>
      <c r="B174" s="101" t="s">
        <v>1085</v>
      </c>
      <c r="C174" s="101" t="s">
        <v>1112</v>
      </c>
      <c r="D174" s="101" t="s">
        <v>1113</v>
      </c>
      <c r="E174" s="101" t="s">
        <v>783</v>
      </c>
      <c r="F174" s="101" t="s">
        <v>784</v>
      </c>
      <c r="G174" s="101" t="s">
        <v>785</v>
      </c>
      <c r="H174" s="101" t="s">
        <v>778</v>
      </c>
    </row>
    <row r="175" spans="1:8">
      <c r="A175" s="101">
        <v>174</v>
      </c>
      <c r="B175" s="101" t="s">
        <v>1085</v>
      </c>
      <c r="C175" s="101" t="s">
        <v>1114</v>
      </c>
      <c r="D175" s="101" t="s">
        <v>1115</v>
      </c>
      <c r="E175" s="101" t="s">
        <v>783</v>
      </c>
      <c r="F175" s="101" t="s">
        <v>784</v>
      </c>
      <c r="G175" s="101" t="s">
        <v>785</v>
      </c>
      <c r="H175" s="101" t="s">
        <v>778</v>
      </c>
    </row>
    <row r="176" spans="1:8">
      <c r="A176" s="101">
        <v>175</v>
      </c>
      <c r="B176" s="101" t="s">
        <v>1085</v>
      </c>
      <c r="C176" s="101" t="s">
        <v>1116</v>
      </c>
      <c r="D176" s="101" t="s">
        <v>1117</v>
      </c>
      <c r="E176" s="101" t="s">
        <v>1091</v>
      </c>
      <c r="F176" s="101" t="s">
        <v>1092</v>
      </c>
      <c r="G176" s="101" t="s">
        <v>1093</v>
      </c>
      <c r="H176" s="101" t="s">
        <v>778</v>
      </c>
    </row>
    <row r="177" spans="1:8">
      <c r="A177" s="101">
        <v>176</v>
      </c>
      <c r="B177" s="101" t="s">
        <v>1085</v>
      </c>
      <c r="C177" s="101" t="s">
        <v>1116</v>
      </c>
      <c r="D177" s="101" t="s">
        <v>1117</v>
      </c>
      <c r="E177" s="101" t="s">
        <v>1096</v>
      </c>
      <c r="F177" s="101" t="s">
        <v>1097</v>
      </c>
      <c r="G177" s="101" t="s">
        <v>1093</v>
      </c>
      <c r="H177" s="101" t="s">
        <v>895</v>
      </c>
    </row>
    <row r="178" spans="1:8">
      <c r="A178" s="101">
        <v>177</v>
      </c>
      <c r="B178" s="101" t="s">
        <v>1085</v>
      </c>
      <c r="C178" s="101" t="s">
        <v>1116</v>
      </c>
      <c r="D178" s="101" t="s">
        <v>1117</v>
      </c>
      <c r="E178" s="101" t="s">
        <v>783</v>
      </c>
      <c r="F178" s="101" t="s">
        <v>784</v>
      </c>
      <c r="G178" s="101" t="s">
        <v>785</v>
      </c>
      <c r="H178" s="101" t="s">
        <v>778</v>
      </c>
    </row>
    <row r="179" spans="1:8">
      <c r="A179" s="101">
        <v>178</v>
      </c>
      <c r="B179" s="101" t="s">
        <v>1085</v>
      </c>
      <c r="C179" s="101" t="s">
        <v>1118</v>
      </c>
      <c r="D179" s="101" t="s">
        <v>1119</v>
      </c>
      <c r="E179" s="101" t="s">
        <v>783</v>
      </c>
      <c r="F179" s="101" t="s">
        <v>784</v>
      </c>
      <c r="G179" s="101" t="s">
        <v>785</v>
      </c>
      <c r="H179" s="101" t="s">
        <v>778</v>
      </c>
    </row>
    <row r="180" spans="1:8">
      <c r="A180" s="101">
        <v>179</v>
      </c>
      <c r="B180" s="101" t="s">
        <v>1085</v>
      </c>
      <c r="C180" s="101" t="s">
        <v>1120</v>
      </c>
      <c r="D180" s="101" t="s">
        <v>1121</v>
      </c>
      <c r="E180" s="101" t="s">
        <v>783</v>
      </c>
      <c r="F180" s="101" t="s">
        <v>784</v>
      </c>
      <c r="G180" s="101" t="s">
        <v>785</v>
      </c>
      <c r="H180" s="101" t="s">
        <v>778</v>
      </c>
    </row>
    <row r="181" spans="1:8">
      <c r="A181" s="101">
        <v>180</v>
      </c>
      <c r="B181" s="101" t="s">
        <v>1085</v>
      </c>
      <c r="C181" s="101" t="s">
        <v>1122</v>
      </c>
      <c r="D181" s="101" t="s">
        <v>1123</v>
      </c>
      <c r="E181" s="101" t="s">
        <v>783</v>
      </c>
      <c r="F181" s="101" t="s">
        <v>784</v>
      </c>
      <c r="G181" s="101" t="s">
        <v>785</v>
      </c>
      <c r="H181" s="101" t="s">
        <v>778</v>
      </c>
    </row>
    <row r="182" spans="1:8">
      <c r="A182" s="101">
        <v>181</v>
      </c>
      <c r="B182" s="101" t="s">
        <v>1124</v>
      </c>
      <c r="C182" s="101" t="s">
        <v>1124</v>
      </c>
      <c r="D182" s="101" t="s">
        <v>1125</v>
      </c>
      <c r="E182" s="101" t="s">
        <v>1126</v>
      </c>
      <c r="F182" s="101" t="s">
        <v>1127</v>
      </c>
      <c r="G182" s="101" t="s">
        <v>1128</v>
      </c>
      <c r="H182" s="101" t="s">
        <v>778</v>
      </c>
    </row>
    <row r="183" spans="1:8">
      <c r="A183" s="101">
        <v>182</v>
      </c>
      <c r="B183" s="101" t="s">
        <v>1129</v>
      </c>
      <c r="C183" s="101" t="s">
        <v>1129</v>
      </c>
      <c r="D183" s="101" t="s">
        <v>1130</v>
      </c>
      <c r="E183" s="101" t="s">
        <v>892</v>
      </c>
      <c r="F183" s="101" t="s">
        <v>893</v>
      </c>
      <c r="G183" s="101" t="s">
        <v>894</v>
      </c>
      <c r="H183" s="101" t="s">
        <v>895</v>
      </c>
    </row>
    <row r="184" spans="1:8">
      <c r="A184" s="101">
        <v>183</v>
      </c>
      <c r="B184" s="101" t="s">
        <v>1129</v>
      </c>
      <c r="C184" s="101" t="s">
        <v>1129</v>
      </c>
      <c r="D184" s="101" t="s">
        <v>1130</v>
      </c>
      <c r="E184" s="101" t="s">
        <v>1131</v>
      </c>
      <c r="F184" s="101" t="s">
        <v>1132</v>
      </c>
      <c r="G184" s="101" t="s">
        <v>900</v>
      </c>
      <c r="H184" s="101" t="s">
        <v>778</v>
      </c>
    </row>
    <row r="185" spans="1:8">
      <c r="A185" s="101">
        <v>184</v>
      </c>
      <c r="B185" s="101" t="s">
        <v>1129</v>
      </c>
      <c r="C185" s="101" t="s">
        <v>1129</v>
      </c>
      <c r="D185" s="101" t="s">
        <v>1130</v>
      </c>
      <c r="E185" s="101" t="s">
        <v>1133</v>
      </c>
      <c r="F185" s="101" t="s">
        <v>1134</v>
      </c>
      <c r="G185" s="101" t="s">
        <v>900</v>
      </c>
      <c r="H185" s="101" t="s">
        <v>778</v>
      </c>
    </row>
    <row r="186" spans="1:8">
      <c r="A186" s="101">
        <v>185</v>
      </c>
      <c r="B186" s="101" t="s">
        <v>1135</v>
      </c>
      <c r="C186" s="101" t="s">
        <v>1137</v>
      </c>
      <c r="D186" s="101" t="s">
        <v>1138</v>
      </c>
      <c r="E186" s="101" t="s">
        <v>1139</v>
      </c>
      <c r="F186" s="101" t="s">
        <v>1140</v>
      </c>
      <c r="G186" s="101" t="s">
        <v>1141</v>
      </c>
      <c r="H186" s="101" t="s">
        <v>778</v>
      </c>
    </row>
    <row r="187" spans="1:8">
      <c r="A187" s="101">
        <v>186</v>
      </c>
      <c r="B187" s="101" t="s">
        <v>1135</v>
      </c>
      <c r="C187" s="101" t="s">
        <v>1142</v>
      </c>
      <c r="D187" s="101" t="s">
        <v>1143</v>
      </c>
      <c r="E187" s="101" t="s">
        <v>790</v>
      </c>
      <c r="F187" s="101" t="s">
        <v>791</v>
      </c>
      <c r="G187" s="101" t="s">
        <v>792</v>
      </c>
      <c r="H187" s="101" t="s">
        <v>778</v>
      </c>
    </row>
    <row r="188" spans="1:8">
      <c r="A188" s="101">
        <v>187</v>
      </c>
      <c r="B188" s="101" t="s">
        <v>1135</v>
      </c>
      <c r="C188" s="101" t="s">
        <v>1144</v>
      </c>
      <c r="D188" s="101" t="s">
        <v>1145</v>
      </c>
      <c r="E188" s="101" t="s">
        <v>790</v>
      </c>
      <c r="F188" s="101" t="s">
        <v>791</v>
      </c>
      <c r="G188" s="101" t="s">
        <v>792</v>
      </c>
      <c r="H188" s="101" t="s">
        <v>778</v>
      </c>
    </row>
    <row r="189" spans="1:8">
      <c r="A189" s="101">
        <v>188</v>
      </c>
      <c r="B189" s="101" t="s">
        <v>1135</v>
      </c>
      <c r="C189" s="101" t="s">
        <v>1146</v>
      </c>
      <c r="D189" s="101" t="s">
        <v>1147</v>
      </c>
      <c r="E189" s="101" t="s">
        <v>790</v>
      </c>
      <c r="F189" s="101" t="s">
        <v>791</v>
      </c>
      <c r="G189" s="101" t="s">
        <v>792</v>
      </c>
      <c r="H189" s="101" t="s">
        <v>778</v>
      </c>
    </row>
    <row r="190" spans="1:8">
      <c r="A190" s="101">
        <v>189</v>
      </c>
      <c r="B190" s="101" t="s">
        <v>1135</v>
      </c>
      <c r="C190" s="101" t="s">
        <v>1148</v>
      </c>
      <c r="D190" s="101" t="s">
        <v>1149</v>
      </c>
      <c r="E190" s="101" t="s">
        <v>1139</v>
      </c>
      <c r="F190" s="101" t="s">
        <v>1140</v>
      </c>
      <c r="G190" s="101" t="s">
        <v>1141</v>
      </c>
      <c r="H190" s="101" t="s">
        <v>778</v>
      </c>
    </row>
    <row r="191" spans="1:8">
      <c r="A191" s="101">
        <v>190</v>
      </c>
      <c r="B191" s="101" t="s">
        <v>1135</v>
      </c>
      <c r="C191" s="101" t="s">
        <v>1150</v>
      </c>
      <c r="D191" s="101" t="s">
        <v>1151</v>
      </c>
      <c r="E191" s="101" t="s">
        <v>1139</v>
      </c>
      <c r="F191" s="101" t="s">
        <v>1140</v>
      </c>
      <c r="G191" s="101" t="s">
        <v>1141</v>
      </c>
      <c r="H191" s="101" t="s">
        <v>778</v>
      </c>
    </row>
    <row r="192" spans="1:8">
      <c r="A192" s="101">
        <v>191</v>
      </c>
      <c r="B192" s="101" t="s">
        <v>1135</v>
      </c>
      <c r="C192" s="101" t="s">
        <v>1152</v>
      </c>
      <c r="D192" s="101" t="s">
        <v>1153</v>
      </c>
      <c r="E192" s="101" t="s">
        <v>790</v>
      </c>
      <c r="F192" s="101" t="s">
        <v>791</v>
      </c>
      <c r="G192" s="101" t="s">
        <v>792</v>
      </c>
      <c r="H192" s="101" t="s">
        <v>778</v>
      </c>
    </row>
    <row r="193" spans="1:8">
      <c r="A193" s="101">
        <v>192</v>
      </c>
      <c r="B193" s="101" t="s">
        <v>1135</v>
      </c>
      <c r="C193" s="101" t="s">
        <v>1152</v>
      </c>
      <c r="D193" s="101" t="s">
        <v>1153</v>
      </c>
      <c r="E193" s="101" t="s">
        <v>783</v>
      </c>
      <c r="F193" s="101" t="s">
        <v>784</v>
      </c>
      <c r="G193" s="101" t="s">
        <v>785</v>
      </c>
      <c r="H193" s="101" t="s">
        <v>778</v>
      </c>
    </row>
    <row r="194" spans="1:8">
      <c r="A194" s="101">
        <v>193</v>
      </c>
      <c r="B194" s="101" t="s">
        <v>1135</v>
      </c>
      <c r="C194" s="101" t="s">
        <v>1154</v>
      </c>
      <c r="D194" s="101" t="s">
        <v>1155</v>
      </c>
      <c r="E194" s="101" t="s">
        <v>1139</v>
      </c>
      <c r="F194" s="101" t="s">
        <v>1140</v>
      </c>
      <c r="G194" s="101" t="s">
        <v>1141</v>
      </c>
      <c r="H194" s="101" t="s">
        <v>778</v>
      </c>
    </row>
    <row r="195" spans="1:8">
      <c r="A195" s="101">
        <v>194</v>
      </c>
      <c r="B195" s="101" t="s">
        <v>1135</v>
      </c>
      <c r="C195" s="101" t="s">
        <v>1156</v>
      </c>
      <c r="D195" s="101" t="s">
        <v>1157</v>
      </c>
      <c r="E195" s="101" t="s">
        <v>1139</v>
      </c>
      <c r="F195" s="101" t="s">
        <v>1140</v>
      </c>
      <c r="G195" s="101" t="s">
        <v>1141</v>
      </c>
      <c r="H195" s="101" t="s">
        <v>778</v>
      </c>
    </row>
    <row r="196" spans="1:8">
      <c r="A196" s="101">
        <v>195</v>
      </c>
      <c r="B196" s="101" t="s">
        <v>1135</v>
      </c>
      <c r="C196" s="101" t="s">
        <v>1158</v>
      </c>
      <c r="D196" s="101" t="s">
        <v>1159</v>
      </c>
      <c r="E196" s="101" t="s">
        <v>1139</v>
      </c>
      <c r="F196" s="101" t="s">
        <v>1140</v>
      </c>
      <c r="G196" s="101" t="s">
        <v>1141</v>
      </c>
      <c r="H196" s="101" t="s">
        <v>778</v>
      </c>
    </row>
    <row r="197" spans="1:8">
      <c r="A197" s="101">
        <v>196</v>
      </c>
      <c r="B197" s="101" t="s">
        <v>1160</v>
      </c>
      <c r="C197" s="101" t="s">
        <v>1024</v>
      </c>
      <c r="D197" s="101" t="s">
        <v>1162</v>
      </c>
      <c r="E197" s="101" t="s">
        <v>1163</v>
      </c>
      <c r="F197" s="101" t="s">
        <v>1164</v>
      </c>
      <c r="G197" s="101" t="s">
        <v>1128</v>
      </c>
      <c r="H197" s="101" t="s">
        <v>778</v>
      </c>
    </row>
    <row r="198" spans="1:8">
      <c r="A198" s="101">
        <v>197</v>
      </c>
      <c r="B198" s="101" t="s">
        <v>1160</v>
      </c>
      <c r="C198" s="101" t="s">
        <v>1024</v>
      </c>
      <c r="D198" s="101" t="s">
        <v>1162</v>
      </c>
      <c r="E198" s="101" t="s">
        <v>790</v>
      </c>
      <c r="F198" s="101" t="s">
        <v>791</v>
      </c>
      <c r="G198" s="101" t="s">
        <v>792</v>
      </c>
      <c r="H198" s="101" t="s">
        <v>778</v>
      </c>
    </row>
    <row r="199" spans="1:8">
      <c r="A199" s="101">
        <v>198</v>
      </c>
      <c r="B199" s="101" t="s">
        <v>1160</v>
      </c>
      <c r="C199" s="101" t="s">
        <v>1024</v>
      </c>
      <c r="D199" s="101" t="s">
        <v>1162</v>
      </c>
      <c r="E199" s="101" t="s">
        <v>783</v>
      </c>
      <c r="F199" s="101" t="s">
        <v>784</v>
      </c>
      <c r="G199" s="101" t="s">
        <v>785</v>
      </c>
      <c r="H199" s="101" t="s">
        <v>778</v>
      </c>
    </row>
    <row r="200" spans="1:8">
      <c r="A200" s="101">
        <v>199</v>
      </c>
      <c r="B200" s="101" t="s">
        <v>1160</v>
      </c>
      <c r="C200" s="101" t="s">
        <v>1165</v>
      </c>
      <c r="D200" s="101" t="s">
        <v>1166</v>
      </c>
      <c r="E200" s="101" t="s">
        <v>1163</v>
      </c>
      <c r="F200" s="101" t="s">
        <v>1164</v>
      </c>
      <c r="G200" s="101" t="s">
        <v>1128</v>
      </c>
      <c r="H200" s="101" t="s">
        <v>778</v>
      </c>
    </row>
    <row r="201" spans="1:8">
      <c r="A201" s="101">
        <v>200</v>
      </c>
      <c r="B201" s="101" t="s">
        <v>1160</v>
      </c>
      <c r="C201" s="101" t="s">
        <v>1167</v>
      </c>
      <c r="D201" s="101" t="s">
        <v>1168</v>
      </c>
      <c r="E201" s="101" t="s">
        <v>1163</v>
      </c>
      <c r="F201" s="101" t="s">
        <v>1164</v>
      </c>
      <c r="G201" s="101" t="s">
        <v>1128</v>
      </c>
      <c r="H201" s="101" t="s">
        <v>778</v>
      </c>
    </row>
    <row r="202" spans="1:8">
      <c r="A202" s="101">
        <v>201</v>
      </c>
      <c r="B202" s="101" t="s">
        <v>1160</v>
      </c>
      <c r="C202" s="101" t="s">
        <v>1169</v>
      </c>
      <c r="D202" s="101" t="s">
        <v>1170</v>
      </c>
      <c r="E202" s="101" t="s">
        <v>1163</v>
      </c>
      <c r="F202" s="101" t="s">
        <v>1164</v>
      </c>
      <c r="G202" s="101" t="s">
        <v>1128</v>
      </c>
      <c r="H202" s="101" t="s">
        <v>778</v>
      </c>
    </row>
    <row r="203" spans="1:8">
      <c r="A203" s="101">
        <v>202</v>
      </c>
      <c r="B203" s="101" t="s">
        <v>1160</v>
      </c>
      <c r="C203" s="101" t="s">
        <v>1171</v>
      </c>
      <c r="D203" s="101" t="s">
        <v>1172</v>
      </c>
      <c r="E203" s="101" t="s">
        <v>1163</v>
      </c>
      <c r="F203" s="101" t="s">
        <v>1164</v>
      </c>
      <c r="G203" s="101" t="s">
        <v>1128</v>
      </c>
      <c r="H203" s="101" t="s">
        <v>778</v>
      </c>
    </row>
    <row r="204" spans="1:8">
      <c r="A204" s="101">
        <v>203</v>
      </c>
      <c r="B204" s="101" t="s">
        <v>1160</v>
      </c>
      <c r="C204" s="101" t="s">
        <v>1173</v>
      </c>
      <c r="D204" s="101" t="s">
        <v>1174</v>
      </c>
      <c r="E204" s="101" t="s">
        <v>1163</v>
      </c>
      <c r="F204" s="101" t="s">
        <v>1164</v>
      </c>
      <c r="G204" s="101" t="s">
        <v>1128</v>
      </c>
      <c r="H204" s="101" t="s">
        <v>778</v>
      </c>
    </row>
    <row r="205" spans="1:8">
      <c r="A205" s="101">
        <v>204</v>
      </c>
      <c r="B205" s="101" t="s">
        <v>1160</v>
      </c>
      <c r="C205" s="101" t="s">
        <v>1175</v>
      </c>
      <c r="D205" s="101" t="s">
        <v>1176</v>
      </c>
      <c r="E205" s="101" t="s">
        <v>783</v>
      </c>
      <c r="F205" s="101" t="s">
        <v>784</v>
      </c>
      <c r="G205" s="101" t="s">
        <v>785</v>
      </c>
      <c r="H205" s="101" t="s">
        <v>778</v>
      </c>
    </row>
    <row r="206" spans="1:8">
      <c r="A206" s="101">
        <v>205</v>
      </c>
      <c r="B206" s="101" t="s">
        <v>1160</v>
      </c>
      <c r="C206" s="101" t="s">
        <v>1177</v>
      </c>
      <c r="D206" s="101" t="s">
        <v>1178</v>
      </c>
      <c r="E206" s="101" t="s">
        <v>1163</v>
      </c>
      <c r="F206" s="101" t="s">
        <v>1164</v>
      </c>
      <c r="G206" s="101" t="s">
        <v>1128</v>
      </c>
      <c r="H206" s="101" t="s">
        <v>778</v>
      </c>
    </row>
    <row r="207" spans="1:8">
      <c r="A207" s="101">
        <v>206</v>
      </c>
      <c r="B207" s="101" t="s">
        <v>1160</v>
      </c>
      <c r="C207" s="101" t="s">
        <v>1179</v>
      </c>
      <c r="D207" s="101" t="s">
        <v>1180</v>
      </c>
      <c r="E207" s="101" t="s">
        <v>1163</v>
      </c>
      <c r="F207" s="101" t="s">
        <v>1164</v>
      </c>
      <c r="G207" s="101" t="s">
        <v>1128</v>
      </c>
      <c r="H207" s="101" t="s">
        <v>778</v>
      </c>
    </row>
    <row r="208" spans="1:8">
      <c r="A208" s="101">
        <v>207</v>
      </c>
      <c r="B208" s="101" t="s">
        <v>1160</v>
      </c>
      <c r="C208" s="101" t="s">
        <v>1181</v>
      </c>
      <c r="D208" s="101" t="s">
        <v>1182</v>
      </c>
      <c r="E208" s="101" t="s">
        <v>1163</v>
      </c>
      <c r="F208" s="101" t="s">
        <v>1164</v>
      </c>
      <c r="G208" s="101" t="s">
        <v>1128</v>
      </c>
      <c r="H208" s="101" t="s">
        <v>778</v>
      </c>
    </row>
    <row r="209" spans="1:8">
      <c r="A209" s="101">
        <v>208</v>
      </c>
      <c r="B209" s="101" t="s">
        <v>1160</v>
      </c>
      <c r="C209" s="101" t="s">
        <v>1183</v>
      </c>
      <c r="D209" s="101" t="s">
        <v>1184</v>
      </c>
      <c r="E209" s="101" t="s">
        <v>1163</v>
      </c>
      <c r="F209" s="101" t="s">
        <v>1164</v>
      </c>
      <c r="G209" s="101" t="s">
        <v>1128</v>
      </c>
      <c r="H209" s="101" t="s">
        <v>778</v>
      </c>
    </row>
    <row r="210" spans="1:8">
      <c r="A210" s="101">
        <v>209</v>
      </c>
      <c r="B210" s="101" t="s">
        <v>1160</v>
      </c>
      <c r="C210" s="101" t="s">
        <v>992</v>
      </c>
      <c r="D210" s="101" t="s">
        <v>1185</v>
      </c>
      <c r="E210" s="101" t="s">
        <v>1163</v>
      </c>
      <c r="F210" s="101" t="s">
        <v>1164</v>
      </c>
      <c r="G210" s="101" t="s">
        <v>1128</v>
      </c>
      <c r="H210" s="101" t="s">
        <v>778</v>
      </c>
    </row>
    <row r="211" spans="1:8">
      <c r="A211" s="101">
        <v>210</v>
      </c>
      <c r="B211" s="101" t="s">
        <v>1160</v>
      </c>
      <c r="C211" s="101" t="s">
        <v>1186</v>
      </c>
      <c r="D211" s="101" t="s">
        <v>1187</v>
      </c>
      <c r="E211" s="101" t="s">
        <v>1163</v>
      </c>
      <c r="F211" s="101" t="s">
        <v>1164</v>
      </c>
      <c r="G211" s="101" t="s">
        <v>1128</v>
      </c>
      <c r="H211" s="101" t="s">
        <v>778</v>
      </c>
    </row>
    <row r="212" spans="1:8">
      <c r="A212" s="101">
        <v>211</v>
      </c>
      <c r="B212" s="101" t="s">
        <v>1160</v>
      </c>
      <c r="C212" s="101" t="s">
        <v>1188</v>
      </c>
      <c r="D212" s="101" t="s">
        <v>1189</v>
      </c>
      <c r="E212" s="101" t="s">
        <v>1163</v>
      </c>
      <c r="F212" s="101" t="s">
        <v>1164</v>
      </c>
      <c r="G212" s="101" t="s">
        <v>1128</v>
      </c>
      <c r="H212" s="101" t="s">
        <v>778</v>
      </c>
    </row>
    <row r="213" spans="1:8">
      <c r="A213" s="101">
        <v>212</v>
      </c>
      <c r="B213" s="101" t="s">
        <v>1160</v>
      </c>
      <c r="C213" s="101" t="s">
        <v>1190</v>
      </c>
      <c r="D213" s="101" t="s">
        <v>1191</v>
      </c>
      <c r="E213" s="101" t="s">
        <v>1163</v>
      </c>
      <c r="F213" s="101" t="s">
        <v>1164</v>
      </c>
      <c r="G213" s="101" t="s">
        <v>1128</v>
      </c>
      <c r="H213" s="101" t="s">
        <v>778</v>
      </c>
    </row>
    <row r="214" spans="1:8">
      <c r="A214" s="101">
        <v>213</v>
      </c>
      <c r="B214" s="101" t="s">
        <v>1160</v>
      </c>
      <c r="C214" s="101" t="s">
        <v>1192</v>
      </c>
      <c r="D214" s="101" t="s">
        <v>1193</v>
      </c>
      <c r="E214" s="101" t="s">
        <v>1163</v>
      </c>
      <c r="F214" s="101" t="s">
        <v>1164</v>
      </c>
      <c r="G214" s="101" t="s">
        <v>1128</v>
      </c>
      <c r="H214" s="101" t="s">
        <v>778</v>
      </c>
    </row>
    <row r="215" spans="1:8">
      <c r="A215" s="101">
        <v>214</v>
      </c>
      <c r="B215" s="101" t="s">
        <v>1160</v>
      </c>
      <c r="C215" s="101" t="s">
        <v>1194</v>
      </c>
      <c r="D215" s="101" t="s">
        <v>1195</v>
      </c>
      <c r="E215" s="101" t="s">
        <v>1163</v>
      </c>
      <c r="F215" s="101" t="s">
        <v>1164</v>
      </c>
      <c r="G215" s="101" t="s">
        <v>1128</v>
      </c>
      <c r="H215" s="101" t="s">
        <v>778</v>
      </c>
    </row>
    <row r="216" spans="1:8">
      <c r="A216" s="101">
        <v>215</v>
      </c>
      <c r="B216" s="101" t="s">
        <v>1160</v>
      </c>
      <c r="C216" s="101" t="s">
        <v>1196</v>
      </c>
      <c r="D216" s="101" t="s">
        <v>1197</v>
      </c>
      <c r="E216" s="101" t="s">
        <v>1163</v>
      </c>
      <c r="F216" s="101" t="s">
        <v>1164</v>
      </c>
      <c r="G216" s="101" t="s">
        <v>1128</v>
      </c>
      <c r="H216" s="101" t="s">
        <v>778</v>
      </c>
    </row>
    <row r="217" spans="1:8">
      <c r="A217" s="101">
        <v>216</v>
      </c>
      <c r="B217" s="101" t="s">
        <v>1160</v>
      </c>
      <c r="C217" s="101" t="s">
        <v>1198</v>
      </c>
      <c r="D217" s="101" t="s">
        <v>1199</v>
      </c>
      <c r="E217" s="101" t="s">
        <v>1163</v>
      </c>
      <c r="F217" s="101" t="s">
        <v>1164</v>
      </c>
      <c r="G217" s="101" t="s">
        <v>1128</v>
      </c>
      <c r="H217" s="101" t="s">
        <v>778</v>
      </c>
    </row>
    <row r="218" spans="1:8">
      <c r="A218" s="101">
        <v>217</v>
      </c>
      <c r="B218" s="101" t="s">
        <v>1160</v>
      </c>
      <c r="C218" s="101" t="s">
        <v>1200</v>
      </c>
      <c r="D218" s="101" t="s">
        <v>1201</v>
      </c>
      <c r="E218" s="101" t="s">
        <v>1163</v>
      </c>
      <c r="F218" s="101" t="s">
        <v>1164</v>
      </c>
      <c r="G218" s="101" t="s">
        <v>1128</v>
      </c>
      <c r="H218" s="101" t="s">
        <v>778</v>
      </c>
    </row>
    <row r="219" spans="1:8">
      <c r="A219" s="101">
        <v>218</v>
      </c>
      <c r="B219" s="101" t="s">
        <v>1160</v>
      </c>
      <c r="C219" s="101" t="s">
        <v>1202</v>
      </c>
      <c r="D219" s="101" t="s">
        <v>1203</v>
      </c>
      <c r="E219" s="101" t="s">
        <v>1163</v>
      </c>
      <c r="F219" s="101" t="s">
        <v>1164</v>
      </c>
      <c r="G219" s="101" t="s">
        <v>1128</v>
      </c>
      <c r="H219" s="101" t="s">
        <v>778</v>
      </c>
    </row>
    <row r="220" spans="1:8">
      <c r="A220" s="101">
        <v>219</v>
      </c>
      <c r="B220" s="101" t="s">
        <v>1160</v>
      </c>
      <c r="C220" s="101" t="s">
        <v>1204</v>
      </c>
      <c r="D220" s="101" t="s">
        <v>1205</v>
      </c>
      <c r="E220" s="101" t="s">
        <v>1163</v>
      </c>
      <c r="F220" s="101" t="s">
        <v>1164</v>
      </c>
      <c r="G220" s="101" t="s">
        <v>1128</v>
      </c>
      <c r="H220" s="101" t="s">
        <v>778</v>
      </c>
    </row>
    <row r="221" spans="1:8">
      <c r="A221" s="101">
        <v>220</v>
      </c>
      <c r="B221" s="101" t="s">
        <v>1206</v>
      </c>
      <c r="C221" s="101" t="s">
        <v>1208</v>
      </c>
      <c r="D221" s="101" t="s">
        <v>1209</v>
      </c>
      <c r="E221" s="101" t="s">
        <v>929</v>
      </c>
      <c r="F221" s="101" t="s">
        <v>930</v>
      </c>
      <c r="G221" s="101" t="s">
        <v>926</v>
      </c>
      <c r="H221" s="101" t="s">
        <v>778</v>
      </c>
    </row>
    <row r="222" spans="1:8">
      <c r="A222" s="101">
        <v>221</v>
      </c>
      <c r="B222" s="101" t="s">
        <v>1206</v>
      </c>
      <c r="C222" s="101" t="s">
        <v>1210</v>
      </c>
      <c r="D222" s="101" t="s">
        <v>1211</v>
      </c>
      <c r="E222" s="101" t="s">
        <v>783</v>
      </c>
      <c r="F222" s="101" t="s">
        <v>784</v>
      </c>
      <c r="G222" s="101" t="s">
        <v>785</v>
      </c>
      <c r="H222" s="101" t="s">
        <v>778</v>
      </c>
    </row>
    <row r="223" spans="1:8">
      <c r="A223" s="101">
        <v>222</v>
      </c>
      <c r="B223" s="101" t="s">
        <v>1206</v>
      </c>
      <c r="C223" s="101" t="s">
        <v>1212</v>
      </c>
      <c r="D223" s="101" t="s">
        <v>1213</v>
      </c>
      <c r="E223" s="101" t="s">
        <v>929</v>
      </c>
      <c r="F223" s="101" t="s">
        <v>930</v>
      </c>
      <c r="G223" s="101" t="s">
        <v>926</v>
      </c>
      <c r="H223" s="101" t="s">
        <v>778</v>
      </c>
    </row>
    <row r="224" spans="1:8">
      <c r="A224" s="101">
        <v>223</v>
      </c>
      <c r="B224" s="101" t="s">
        <v>1214</v>
      </c>
      <c r="C224" s="101" t="s">
        <v>1216</v>
      </c>
      <c r="D224" s="101" t="s">
        <v>1217</v>
      </c>
      <c r="E224" s="101" t="s">
        <v>790</v>
      </c>
      <c r="F224" s="101" t="s">
        <v>791</v>
      </c>
      <c r="G224" s="101" t="s">
        <v>792</v>
      </c>
      <c r="H224" s="101" t="s">
        <v>778</v>
      </c>
    </row>
    <row r="225" spans="1:8">
      <c r="A225" s="101">
        <v>224</v>
      </c>
      <c r="B225" s="101" t="s">
        <v>1214</v>
      </c>
      <c r="C225" s="101" t="s">
        <v>1216</v>
      </c>
      <c r="D225" s="101" t="s">
        <v>1217</v>
      </c>
      <c r="E225" s="101" t="s">
        <v>783</v>
      </c>
      <c r="F225" s="101" t="s">
        <v>784</v>
      </c>
      <c r="G225" s="101" t="s">
        <v>785</v>
      </c>
      <c r="H225" s="101" t="s">
        <v>778</v>
      </c>
    </row>
    <row r="226" spans="1:8">
      <c r="A226" s="101">
        <v>225</v>
      </c>
      <c r="B226" s="101" t="s">
        <v>1214</v>
      </c>
      <c r="C226" s="101" t="s">
        <v>1218</v>
      </c>
      <c r="D226" s="101" t="s">
        <v>1219</v>
      </c>
      <c r="E226" s="101" t="s">
        <v>790</v>
      </c>
      <c r="F226" s="101" t="s">
        <v>791</v>
      </c>
      <c r="G226" s="101" t="s">
        <v>792</v>
      </c>
      <c r="H226" s="101" t="s">
        <v>778</v>
      </c>
    </row>
    <row r="227" spans="1:8">
      <c r="A227" s="101">
        <v>226</v>
      </c>
      <c r="B227" s="101" t="s">
        <v>1214</v>
      </c>
      <c r="C227" s="101" t="s">
        <v>1220</v>
      </c>
      <c r="D227" s="101" t="s">
        <v>1221</v>
      </c>
      <c r="E227" s="101" t="s">
        <v>790</v>
      </c>
      <c r="F227" s="101" t="s">
        <v>791</v>
      </c>
      <c r="G227" s="101" t="s">
        <v>792</v>
      </c>
      <c r="H227" s="101" t="s">
        <v>778</v>
      </c>
    </row>
    <row r="228" spans="1:8">
      <c r="A228" s="101">
        <v>227</v>
      </c>
      <c r="B228" s="101" t="s">
        <v>1214</v>
      </c>
      <c r="C228" s="101" t="s">
        <v>1222</v>
      </c>
      <c r="D228" s="101" t="s">
        <v>1223</v>
      </c>
      <c r="E228" s="101" t="s">
        <v>1224</v>
      </c>
      <c r="F228" s="101" t="s">
        <v>1225</v>
      </c>
      <c r="G228" s="101" t="s">
        <v>1226</v>
      </c>
      <c r="H228" s="101" t="s">
        <v>778</v>
      </c>
    </row>
    <row r="229" spans="1:8">
      <c r="A229" s="101">
        <v>228</v>
      </c>
      <c r="B229" s="101" t="s">
        <v>1214</v>
      </c>
      <c r="C229" s="101" t="s">
        <v>1222</v>
      </c>
      <c r="D229" s="101" t="s">
        <v>1223</v>
      </c>
      <c r="E229" s="101" t="s">
        <v>790</v>
      </c>
      <c r="F229" s="101" t="s">
        <v>791</v>
      </c>
      <c r="G229" s="101" t="s">
        <v>792</v>
      </c>
      <c r="H229" s="101" t="s">
        <v>778</v>
      </c>
    </row>
    <row r="230" spans="1:8">
      <c r="A230" s="101">
        <v>229</v>
      </c>
      <c r="B230" s="101" t="s">
        <v>1214</v>
      </c>
      <c r="C230" s="101" t="s">
        <v>1227</v>
      </c>
      <c r="D230" s="101" t="s">
        <v>1228</v>
      </c>
      <c r="E230" s="101" t="s">
        <v>783</v>
      </c>
      <c r="F230" s="101" t="s">
        <v>784</v>
      </c>
      <c r="G230" s="101" t="s">
        <v>785</v>
      </c>
      <c r="H230" s="101" t="s">
        <v>778</v>
      </c>
    </row>
    <row r="231" spans="1:8">
      <c r="A231" s="101">
        <v>230</v>
      </c>
      <c r="B231" s="101" t="s">
        <v>1214</v>
      </c>
      <c r="C231" s="101" t="s">
        <v>1229</v>
      </c>
      <c r="D231" s="101" t="s">
        <v>1230</v>
      </c>
      <c r="E231" s="101" t="s">
        <v>790</v>
      </c>
      <c r="F231" s="101" t="s">
        <v>791</v>
      </c>
      <c r="G231" s="101" t="s">
        <v>792</v>
      </c>
      <c r="H231" s="101" t="s">
        <v>778</v>
      </c>
    </row>
    <row r="232" spans="1:8">
      <c r="A232" s="101">
        <v>231</v>
      </c>
      <c r="B232" s="101" t="s">
        <v>1214</v>
      </c>
      <c r="C232" s="101" t="s">
        <v>1231</v>
      </c>
      <c r="D232" s="101" t="s">
        <v>1232</v>
      </c>
      <c r="E232" s="101" t="s">
        <v>790</v>
      </c>
      <c r="F232" s="101" t="s">
        <v>791</v>
      </c>
      <c r="G232" s="101" t="s">
        <v>792</v>
      </c>
      <c r="H232" s="101" t="s">
        <v>778</v>
      </c>
    </row>
    <row r="233" spans="1:8">
      <c r="A233" s="101">
        <v>232</v>
      </c>
      <c r="B233" s="101" t="s">
        <v>1214</v>
      </c>
      <c r="C233" s="101" t="s">
        <v>1231</v>
      </c>
      <c r="D233" s="101" t="s">
        <v>1232</v>
      </c>
      <c r="E233" s="101" t="s">
        <v>783</v>
      </c>
      <c r="F233" s="101" t="s">
        <v>784</v>
      </c>
      <c r="G233" s="101" t="s">
        <v>785</v>
      </c>
      <c r="H233" s="101" t="s">
        <v>778</v>
      </c>
    </row>
    <row r="234" spans="1:8">
      <c r="A234" s="101">
        <v>233</v>
      </c>
      <c r="B234" s="101" t="s">
        <v>1214</v>
      </c>
      <c r="C234" s="101" t="s">
        <v>1233</v>
      </c>
      <c r="D234" s="101" t="s">
        <v>1234</v>
      </c>
      <c r="E234" s="101" t="s">
        <v>790</v>
      </c>
      <c r="F234" s="101" t="s">
        <v>791</v>
      </c>
      <c r="G234" s="101" t="s">
        <v>792</v>
      </c>
      <c r="H234" s="101" t="s">
        <v>778</v>
      </c>
    </row>
    <row r="235" spans="1:8">
      <c r="A235" s="101">
        <v>234</v>
      </c>
      <c r="B235" s="101" t="s">
        <v>1214</v>
      </c>
      <c r="C235" s="101" t="s">
        <v>1235</v>
      </c>
      <c r="D235" s="101" t="s">
        <v>1236</v>
      </c>
      <c r="E235" s="101" t="s">
        <v>1237</v>
      </c>
      <c r="F235" s="101" t="s">
        <v>1238</v>
      </c>
      <c r="G235" s="101" t="s">
        <v>877</v>
      </c>
      <c r="H235" s="101" t="s">
        <v>778</v>
      </c>
    </row>
    <row r="236" spans="1:8">
      <c r="A236" s="101">
        <v>235</v>
      </c>
      <c r="B236" s="101" t="s">
        <v>1214</v>
      </c>
      <c r="C236" s="101" t="s">
        <v>1235</v>
      </c>
      <c r="D236" s="101" t="s">
        <v>1236</v>
      </c>
      <c r="E236" s="101" t="s">
        <v>1224</v>
      </c>
      <c r="F236" s="101" t="s">
        <v>1225</v>
      </c>
      <c r="G236" s="101" t="s">
        <v>1226</v>
      </c>
      <c r="H236" s="101" t="s">
        <v>778</v>
      </c>
    </row>
    <row r="237" spans="1:8">
      <c r="A237" s="101">
        <v>236</v>
      </c>
      <c r="B237" s="101" t="s">
        <v>1214</v>
      </c>
      <c r="C237" s="101" t="s">
        <v>1235</v>
      </c>
      <c r="D237" s="101" t="s">
        <v>1236</v>
      </c>
      <c r="E237" s="101" t="s">
        <v>1239</v>
      </c>
      <c r="F237" s="101" t="s">
        <v>1240</v>
      </c>
      <c r="G237" s="101" t="s">
        <v>1226</v>
      </c>
      <c r="H237" s="101" t="s">
        <v>778</v>
      </c>
    </row>
    <row r="238" spans="1:8">
      <c r="A238" s="101">
        <v>237</v>
      </c>
      <c r="B238" s="101" t="s">
        <v>1214</v>
      </c>
      <c r="C238" s="101" t="s">
        <v>1235</v>
      </c>
      <c r="D238" s="101" t="s">
        <v>1236</v>
      </c>
      <c r="E238" s="101" t="s">
        <v>783</v>
      </c>
      <c r="F238" s="101" t="s">
        <v>784</v>
      </c>
      <c r="G238" s="101" t="s">
        <v>785</v>
      </c>
      <c r="H238" s="101" t="s">
        <v>778</v>
      </c>
    </row>
    <row r="239" spans="1:8">
      <c r="A239" s="101">
        <v>238</v>
      </c>
      <c r="B239" s="101" t="s">
        <v>1214</v>
      </c>
      <c r="C239" s="101" t="s">
        <v>1241</v>
      </c>
      <c r="D239" s="101" t="s">
        <v>1242</v>
      </c>
      <c r="E239" s="101" t="s">
        <v>1224</v>
      </c>
      <c r="F239" s="101" t="s">
        <v>1225</v>
      </c>
      <c r="G239" s="101" t="s">
        <v>1226</v>
      </c>
      <c r="H239" s="101" t="s">
        <v>778</v>
      </c>
    </row>
    <row r="240" spans="1:8">
      <c r="A240" s="101">
        <v>239</v>
      </c>
      <c r="B240" s="101" t="s">
        <v>1214</v>
      </c>
      <c r="C240" s="101" t="s">
        <v>1241</v>
      </c>
      <c r="D240" s="101" t="s">
        <v>1242</v>
      </c>
      <c r="E240" s="101" t="s">
        <v>1239</v>
      </c>
      <c r="F240" s="101" t="s">
        <v>1240</v>
      </c>
      <c r="G240" s="101" t="s">
        <v>1226</v>
      </c>
      <c r="H240" s="101" t="s">
        <v>778</v>
      </c>
    </row>
    <row r="241" spans="1:8">
      <c r="A241" s="101">
        <v>240</v>
      </c>
      <c r="B241" s="101" t="s">
        <v>1243</v>
      </c>
      <c r="C241" s="101" t="s">
        <v>1245</v>
      </c>
      <c r="D241" s="101" t="s">
        <v>1246</v>
      </c>
      <c r="E241" s="101" t="s">
        <v>857</v>
      </c>
      <c r="F241" s="101" t="s">
        <v>858</v>
      </c>
      <c r="G241" s="101" t="s">
        <v>859</v>
      </c>
      <c r="H241" s="101" t="s">
        <v>778</v>
      </c>
    </row>
    <row r="242" spans="1:8">
      <c r="A242" s="101">
        <v>241</v>
      </c>
      <c r="B242" s="101" t="s">
        <v>1243</v>
      </c>
      <c r="C242" s="101" t="s">
        <v>1245</v>
      </c>
      <c r="D242" s="101" t="s">
        <v>1246</v>
      </c>
      <c r="E242" s="101" t="s">
        <v>915</v>
      </c>
      <c r="F242" s="101" t="s">
        <v>916</v>
      </c>
      <c r="G242" s="101" t="s">
        <v>856</v>
      </c>
      <c r="H242" s="101" t="s">
        <v>778</v>
      </c>
    </row>
    <row r="243" spans="1:8">
      <c r="A243" s="101">
        <v>242</v>
      </c>
      <c r="B243" s="101" t="s">
        <v>1243</v>
      </c>
      <c r="C243" s="101" t="s">
        <v>1245</v>
      </c>
      <c r="D243" s="101" t="s">
        <v>1246</v>
      </c>
      <c r="E243" s="101" t="s">
        <v>1247</v>
      </c>
      <c r="F243" s="101" t="s">
        <v>1248</v>
      </c>
      <c r="G243" s="101" t="s">
        <v>1249</v>
      </c>
      <c r="H243" s="101" t="s">
        <v>778</v>
      </c>
    </row>
    <row r="244" spans="1:8">
      <c r="A244" s="101">
        <v>243</v>
      </c>
      <c r="B244" s="101" t="s">
        <v>1243</v>
      </c>
      <c r="C244" s="101" t="s">
        <v>1250</v>
      </c>
      <c r="D244" s="101" t="s">
        <v>1251</v>
      </c>
      <c r="E244" s="101" t="s">
        <v>1008</v>
      </c>
      <c r="F244" s="101" t="s">
        <v>1009</v>
      </c>
      <c r="G244" s="101" t="s">
        <v>792</v>
      </c>
      <c r="H244" s="101" t="s">
        <v>778</v>
      </c>
    </row>
    <row r="245" spans="1:8">
      <c r="A245" s="101">
        <v>244</v>
      </c>
      <c r="B245" s="101" t="s">
        <v>1243</v>
      </c>
      <c r="C245" s="101" t="s">
        <v>1252</v>
      </c>
      <c r="D245" s="101" t="s">
        <v>1253</v>
      </c>
      <c r="E245" s="101" t="s">
        <v>857</v>
      </c>
      <c r="F245" s="101" t="s">
        <v>858</v>
      </c>
      <c r="G245" s="101" t="s">
        <v>859</v>
      </c>
      <c r="H245" s="101" t="s">
        <v>778</v>
      </c>
    </row>
    <row r="246" spans="1:8">
      <c r="A246" s="101">
        <v>245</v>
      </c>
      <c r="B246" s="101" t="s">
        <v>1243</v>
      </c>
      <c r="C246" s="101" t="s">
        <v>1252</v>
      </c>
      <c r="D246" s="101" t="s">
        <v>1253</v>
      </c>
      <c r="E246" s="101" t="s">
        <v>1008</v>
      </c>
      <c r="F246" s="101" t="s">
        <v>1009</v>
      </c>
      <c r="G246" s="101" t="s">
        <v>792</v>
      </c>
      <c r="H246" s="101" t="s">
        <v>778</v>
      </c>
    </row>
    <row r="247" spans="1:8">
      <c r="A247" s="101">
        <v>246</v>
      </c>
      <c r="B247" s="101" t="s">
        <v>1243</v>
      </c>
      <c r="C247" s="101" t="s">
        <v>1254</v>
      </c>
      <c r="D247" s="101" t="s">
        <v>1255</v>
      </c>
      <c r="E247" s="101" t="s">
        <v>857</v>
      </c>
      <c r="F247" s="101" t="s">
        <v>858</v>
      </c>
      <c r="G247" s="101" t="s">
        <v>859</v>
      </c>
      <c r="H247" s="101" t="s">
        <v>778</v>
      </c>
    </row>
    <row r="248" spans="1:8">
      <c r="A248" s="101">
        <v>247</v>
      </c>
      <c r="B248" s="101" t="s">
        <v>1243</v>
      </c>
      <c r="C248" s="101" t="s">
        <v>1256</v>
      </c>
      <c r="D248" s="101" t="s">
        <v>1257</v>
      </c>
      <c r="E248" s="101" t="s">
        <v>857</v>
      </c>
      <c r="F248" s="101" t="s">
        <v>858</v>
      </c>
      <c r="G248" s="101" t="s">
        <v>859</v>
      </c>
      <c r="H248" s="101" t="s">
        <v>778</v>
      </c>
    </row>
    <row r="249" spans="1:8">
      <c r="A249" s="101">
        <v>248</v>
      </c>
      <c r="B249" s="101" t="s">
        <v>1243</v>
      </c>
      <c r="C249" s="101" t="s">
        <v>1256</v>
      </c>
      <c r="D249" s="101" t="s">
        <v>1257</v>
      </c>
      <c r="E249" s="101" t="s">
        <v>1258</v>
      </c>
      <c r="F249" s="101" t="s">
        <v>1259</v>
      </c>
      <c r="G249" s="101" t="s">
        <v>1260</v>
      </c>
      <c r="H249" s="101" t="s">
        <v>778</v>
      </c>
    </row>
    <row r="250" spans="1:8">
      <c r="A250" s="101">
        <v>249</v>
      </c>
      <c r="B250" s="101" t="s">
        <v>1243</v>
      </c>
      <c r="C250" s="101" t="s">
        <v>1256</v>
      </c>
      <c r="D250" s="101" t="s">
        <v>1257</v>
      </c>
      <c r="E250" s="101" t="s">
        <v>783</v>
      </c>
      <c r="F250" s="101" t="s">
        <v>784</v>
      </c>
      <c r="G250" s="101" t="s">
        <v>785</v>
      </c>
      <c r="H250" s="101" t="s">
        <v>778</v>
      </c>
    </row>
    <row r="251" spans="1:8">
      <c r="A251" s="101">
        <v>250</v>
      </c>
      <c r="B251" s="101" t="s">
        <v>1243</v>
      </c>
      <c r="C251" s="101" t="s">
        <v>1261</v>
      </c>
      <c r="D251" s="101" t="s">
        <v>1262</v>
      </c>
      <c r="E251" s="101" t="s">
        <v>1008</v>
      </c>
      <c r="F251" s="101" t="s">
        <v>1009</v>
      </c>
      <c r="G251" s="101" t="s">
        <v>792</v>
      </c>
      <c r="H251" s="101" t="s">
        <v>778</v>
      </c>
    </row>
    <row r="252" spans="1:8">
      <c r="A252" s="101">
        <v>251</v>
      </c>
      <c r="B252" s="101" t="s">
        <v>1243</v>
      </c>
      <c r="C252" s="101" t="s">
        <v>1263</v>
      </c>
      <c r="D252" s="101" t="s">
        <v>1264</v>
      </c>
      <c r="E252" s="101" t="s">
        <v>857</v>
      </c>
      <c r="F252" s="101" t="s">
        <v>858</v>
      </c>
      <c r="G252" s="101" t="s">
        <v>859</v>
      </c>
      <c r="H252" s="101" t="s">
        <v>778</v>
      </c>
    </row>
    <row r="253" spans="1:8">
      <c r="A253" s="101">
        <v>252</v>
      </c>
      <c r="B253" s="101" t="s">
        <v>1243</v>
      </c>
      <c r="C253" s="101" t="s">
        <v>1263</v>
      </c>
      <c r="D253" s="101" t="s">
        <v>1264</v>
      </c>
      <c r="E253" s="101" t="s">
        <v>1265</v>
      </c>
      <c r="F253" s="101" t="s">
        <v>1266</v>
      </c>
      <c r="G253" s="101" t="s">
        <v>1267</v>
      </c>
      <c r="H253" s="101" t="s">
        <v>778</v>
      </c>
    </row>
    <row r="254" spans="1:8">
      <c r="A254" s="101">
        <v>253</v>
      </c>
      <c r="B254" s="101" t="s">
        <v>1243</v>
      </c>
      <c r="C254" s="101" t="s">
        <v>1268</v>
      </c>
      <c r="D254" s="101" t="s">
        <v>1269</v>
      </c>
      <c r="E254" s="101" t="s">
        <v>1008</v>
      </c>
      <c r="F254" s="101" t="s">
        <v>1009</v>
      </c>
      <c r="G254" s="101" t="s">
        <v>792</v>
      </c>
      <c r="H254" s="101" t="s">
        <v>778</v>
      </c>
    </row>
    <row r="255" spans="1:8">
      <c r="A255" s="101">
        <v>254</v>
      </c>
      <c r="B255" s="101" t="s">
        <v>1270</v>
      </c>
      <c r="C255" s="101" t="s">
        <v>1272</v>
      </c>
      <c r="D255" s="101" t="s">
        <v>1273</v>
      </c>
      <c r="E255" s="101" t="s">
        <v>790</v>
      </c>
      <c r="F255" s="101" t="s">
        <v>791</v>
      </c>
      <c r="G255" s="101" t="s">
        <v>792</v>
      </c>
      <c r="H255" s="101" t="s">
        <v>778</v>
      </c>
    </row>
    <row r="256" spans="1:8">
      <c r="A256" s="101">
        <v>255</v>
      </c>
      <c r="B256" s="101" t="s">
        <v>1270</v>
      </c>
      <c r="C256" s="101" t="s">
        <v>1272</v>
      </c>
      <c r="D256" s="101" t="s">
        <v>1273</v>
      </c>
      <c r="E256" s="101" t="s">
        <v>783</v>
      </c>
      <c r="F256" s="101" t="s">
        <v>784</v>
      </c>
      <c r="G256" s="101" t="s">
        <v>785</v>
      </c>
      <c r="H256" s="101" t="s">
        <v>778</v>
      </c>
    </row>
    <row r="257" spans="1:8">
      <c r="A257" s="101">
        <v>256</v>
      </c>
      <c r="B257" s="101" t="s">
        <v>1274</v>
      </c>
      <c r="C257" s="101" t="s">
        <v>1276</v>
      </c>
      <c r="D257" s="101" t="s">
        <v>1277</v>
      </c>
      <c r="E257" s="101" t="s">
        <v>929</v>
      </c>
      <c r="F257" s="101" t="s">
        <v>930</v>
      </c>
      <c r="G257" s="101" t="s">
        <v>926</v>
      </c>
      <c r="H257" s="101" t="s">
        <v>778</v>
      </c>
    </row>
    <row r="258" spans="1:8">
      <c r="A258" s="101">
        <v>257</v>
      </c>
      <c r="B258" s="101" t="s">
        <v>1274</v>
      </c>
      <c r="C258" s="101" t="s">
        <v>1276</v>
      </c>
      <c r="D258" s="101" t="s">
        <v>1277</v>
      </c>
      <c r="E258" s="101" t="s">
        <v>1278</v>
      </c>
      <c r="F258" s="101" t="s">
        <v>1279</v>
      </c>
      <c r="G258" s="101" t="s">
        <v>926</v>
      </c>
      <c r="H258" s="101" t="s">
        <v>778</v>
      </c>
    </row>
    <row r="259" spans="1:8">
      <c r="A259" s="101">
        <v>258</v>
      </c>
      <c r="B259" s="101" t="s">
        <v>1274</v>
      </c>
      <c r="C259" s="101" t="s">
        <v>1280</v>
      </c>
      <c r="D259" s="101" t="s">
        <v>1281</v>
      </c>
      <c r="E259" s="101" t="s">
        <v>929</v>
      </c>
      <c r="F259" s="101" t="s">
        <v>930</v>
      </c>
      <c r="G259" s="101" t="s">
        <v>926</v>
      </c>
      <c r="H259" s="101" t="s">
        <v>778</v>
      </c>
    </row>
    <row r="260" spans="1:8">
      <c r="A260" s="101">
        <v>259</v>
      </c>
      <c r="B260" s="101" t="s">
        <v>1274</v>
      </c>
      <c r="C260" s="101" t="s">
        <v>1280</v>
      </c>
      <c r="D260" s="101" t="s">
        <v>1281</v>
      </c>
      <c r="E260" s="101" t="s">
        <v>1278</v>
      </c>
      <c r="F260" s="101" t="s">
        <v>1279</v>
      </c>
      <c r="G260" s="101" t="s">
        <v>926</v>
      </c>
      <c r="H260" s="101" t="s">
        <v>778</v>
      </c>
    </row>
    <row r="261" spans="1:8">
      <c r="A261" s="101">
        <v>260</v>
      </c>
      <c r="B261" s="101" t="s">
        <v>1274</v>
      </c>
      <c r="C261" s="101" t="s">
        <v>1098</v>
      </c>
      <c r="D261" s="101" t="s">
        <v>1282</v>
      </c>
      <c r="E261" s="101" t="s">
        <v>1278</v>
      </c>
      <c r="F261" s="101" t="s">
        <v>1279</v>
      </c>
      <c r="G261" s="101" t="s">
        <v>926</v>
      </c>
      <c r="H261" s="101" t="s">
        <v>778</v>
      </c>
    </row>
    <row r="262" spans="1:8">
      <c r="A262" s="101">
        <v>261</v>
      </c>
      <c r="B262" s="101" t="s">
        <v>1274</v>
      </c>
      <c r="C262" s="101" t="s">
        <v>1283</v>
      </c>
      <c r="D262" s="101" t="s">
        <v>1284</v>
      </c>
      <c r="E262" s="101" t="s">
        <v>929</v>
      </c>
      <c r="F262" s="101" t="s">
        <v>930</v>
      </c>
      <c r="G262" s="101" t="s">
        <v>926</v>
      </c>
      <c r="H262" s="101" t="s">
        <v>778</v>
      </c>
    </row>
    <row r="263" spans="1:8">
      <c r="A263" s="101">
        <v>262</v>
      </c>
      <c r="B263" s="101" t="s">
        <v>1274</v>
      </c>
      <c r="C263" s="101" t="s">
        <v>1283</v>
      </c>
      <c r="D263" s="101" t="s">
        <v>1284</v>
      </c>
      <c r="E263" s="101" t="s">
        <v>1278</v>
      </c>
      <c r="F263" s="101" t="s">
        <v>1279</v>
      </c>
      <c r="G263" s="101" t="s">
        <v>926</v>
      </c>
      <c r="H263" s="101" t="s">
        <v>778</v>
      </c>
    </row>
    <row r="264" spans="1:8">
      <c r="A264" s="101">
        <v>263</v>
      </c>
      <c r="B264" s="101" t="s">
        <v>1274</v>
      </c>
      <c r="C264" s="101" t="s">
        <v>1285</v>
      </c>
      <c r="D264" s="101" t="s">
        <v>1286</v>
      </c>
      <c r="E264" s="101" t="s">
        <v>929</v>
      </c>
      <c r="F264" s="101" t="s">
        <v>930</v>
      </c>
      <c r="G264" s="101" t="s">
        <v>926</v>
      </c>
      <c r="H264" s="101" t="s">
        <v>778</v>
      </c>
    </row>
    <row r="265" spans="1:8">
      <c r="A265" s="101">
        <v>264</v>
      </c>
      <c r="B265" s="101" t="s">
        <v>1274</v>
      </c>
      <c r="C265" s="101" t="s">
        <v>1285</v>
      </c>
      <c r="D265" s="101" t="s">
        <v>1286</v>
      </c>
      <c r="E265" s="101" t="s">
        <v>1278</v>
      </c>
      <c r="F265" s="101" t="s">
        <v>1279</v>
      </c>
      <c r="G265" s="101" t="s">
        <v>926</v>
      </c>
      <c r="H265" s="101" t="s">
        <v>778</v>
      </c>
    </row>
    <row r="266" spans="1:8">
      <c r="A266" s="101">
        <v>265</v>
      </c>
      <c r="B266" s="101" t="s">
        <v>1274</v>
      </c>
      <c r="C266" s="101" t="s">
        <v>1287</v>
      </c>
      <c r="D266" s="101" t="s">
        <v>1288</v>
      </c>
      <c r="E266" s="101" t="s">
        <v>929</v>
      </c>
      <c r="F266" s="101" t="s">
        <v>930</v>
      </c>
      <c r="G266" s="101" t="s">
        <v>926</v>
      </c>
      <c r="H266" s="101" t="s">
        <v>778</v>
      </c>
    </row>
    <row r="267" spans="1:8">
      <c r="A267" s="101">
        <v>266</v>
      </c>
      <c r="B267" s="101" t="s">
        <v>1274</v>
      </c>
      <c r="C267" s="101" t="s">
        <v>1287</v>
      </c>
      <c r="D267" s="101" t="s">
        <v>1288</v>
      </c>
      <c r="E267" s="101" t="s">
        <v>1278</v>
      </c>
      <c r="F267" s="101" t="s">
        <v>1279</v>
      </c>
      <c r="G267" s="101" t="s">
        <v>926</v>
      </c>
      <c r="H267" s="101" t="s">
        <v>778</v>
      </c>
    </row>
    <row r="268" spans="1:8">
      <c r="A268" s="101">
        <v>267</v>
      </c>
      <c r="B268" s="101" t="s">
        <v>1274</v>
      </c>
      <c r="C268" s="101" t="s">
        <v>1289</v>
      </c>
      <c r="D268" s="101" t="s">
        <v>1290</v>
      </c>
      <c r="E268" s="101" t="s">
        <v>929</v>
      </c>
      <c r="F268" s="101" t="s">
        <v>930</v>
      </c>
      <c r="G268" s="101" t="s">
        <v>926</v>
      </c>
      <c r="H268" s="101" t="s">
        <v>778</v>
      </c>
    </row>
    <row r="269" spans="1:8">
      <c r="A269" s="101">
        <v>268</v>
      </c>
      <c r="B269" s="101" t="s">
        <v>1274</v>
      </c>
      <c r="C269" s="101" t="s">
        <v>1289</v>
      </c>
      <c r="D269" s="101" t="s">
        <v>1290</v>
      </c>
      <c r="E269" s="101" t="s">
        <v>1278</v>
      </c>
      <c r="F269" s="101" t="s">
        <v>1279</v>
      </c>
      <c r="G269" s="101" t="s">
        <v>926</v>
      </c>
      <c r="H269" s="101" t="s">
        <v>778</v>
      </c>
    </row>
    <row r="270" spans="1:8">
      <c r="A270" s="101">
        <v>269</v>
      </c>
      <c r="B270" s="101" t="s">
        <v>1274</v>
      </c>
      <c r="C270" s="101" t="s">
        <v>1291</v>
      </c>
      <c r="D270" s="101" t="s">
        <v>1292</v>
      </c>
      <c r="E270" s="101" t="s">
        <v>929</v>
      </c>
      <c r="F270" s="101" t="s">
        <v>930</v>
      </c>
      <c r="G270" s="101" t="s">
        <v>926</v>
      </c>
      <c r="H270" s="101" t="s">
        <v>778</v>
      </c>
    </row>
    <row r="271" spans="1:8">
      <c r="A271" s="101">
        <v>270</v>
      </c>
      <c r="B271" s="101" t="s">
        <v>1274</v>
      </c>
      <c r="C271" s="101" t="s">
        <v>1291</v>
      </c>
      <c r="D271" s="101" t="s">
        <v>1292</v>
      </c>
      <c r="E271" s="101" t="s">
        <v>1278</v>
      </c>
      <c r="F271" s="101" t="s">
        <v>1279</v>
      </c>
      <c r="G271" s="101" t="s">
        <v>926</v>
      </c>
      <c r="H271" s="101" t="s">
        <v>778</v>
      </c>
    </row>
    <row r="272" spans="1:8">
      <c r="A272" s="101">
        <v>271</v>
      </c>
      <c r="B272" s="101" t="s">
        <v>1274</v>
      </c>
      <c r="C272" s="101" t="s">
        <v>1293</v>
      </c>
      <c r="D272" s="101" t="s">
        <v>1294</v>
      </c>
      <c r="E272" s="101" t="s">
        <v>929</v>
      </c>
      <c r="F272" s="101" t="s">
        <v>930</v>
      </c>
      <c r="G272" s="101" t="s">
        <v>926</v>
      </c>
      <c r="H272" s="101" t="s">
        <v>778</v>
      </c>
    </row>
    <row r="273" spans="1:8">
      <c r="A273" s="101">
        <v>272</v>
      </c>
      <c r="B273" s="101" t="s">
        <v>1274</v>
      </c>
      <c r="C273" s="101" t="s">
        <v>1293</v>
      </c>
      <c r="D273" s="101" t="s">
        <v>1294</v>
      </c>
      <c r="E273" s="101" t="s">
        <v>1278</v>
      </c>
      <c r="F273" s="101" t="s">
        <v>1279</v>
      </c>
      <c r="G273" s="101" t="s">
        <v>926</v>
      </c>
      <c r="H273" s="101" t="s">
        <v>778</v>
      </c>
    </row>
    <row r="274" spans="1:8">
      <c r="A274" s="101">
        <v>273</v>
      </c>
      <c r="B274" s="101" t="s">
        <v>1274</v>
      </c>
      <c r="C274" s="101" t="s">
        <v>1295</v>
      </c>
      <c r="D274" s="101" t="s">
        <v>1296</v>
      </c>
      <c r="E274" s="101" t="s">
        <v>929</v>
      </c>
      <c r="F274" s="101" t="s">
        <v>930</v>
      </c>
      <c r="G274" s="101" t="s">
        <v>926</v>
      </c>
      <c r="H274" s="101" t="s">
        <v>778</v>
      </c>
    </row>
    <row r="275" spans="1:8">
      <c r="A275" s="101">
        <v>274</v>
      </c>
      <c r="B275" s="101" t="s">
        <v>1274</v>
      </c>
      <c r="C275" s="101" t="s">
        <v>1295</v>
      </c>
      <c r="D275" s="101" t="s">
        <v>1296</v>
      </c>
      <c r="E275" s="101" t="s">
        <v>1278</v>
      </c>
      <c r="F275" s="101" t="s">
        <v>1279</v>
      </c>
      <c r="G275" s="101" t="s">
        <v>926</v>
      </c>
      <c r="H275" s="101" t="s">
        <v>778</v>
      </c>
    </row>
    <row r="276" spans="1:8">
      <c r="A276" s="101">
        <v>275</v>
      </c>
      <c r="B276" s="101" t="s">
        <v>1274</v>
      </c>
      <c r="C276" s="101" t="s">
        <v>1297</v>
      </c>
      <c r="D276" s="101" t="s">
        <v>1298</v>
      </c>
      <c r="E276" s="101" t="s">
        <v>929</v>
      </c>
      <c r="F276" s="101" t="s">
        <v>930</v>
      </c>
      <c r="G276" s="101" t="s">
        <v>926</v>
      </c>
      <c r="H276" s="101" t="s">
        <v>778</v>
      </c>
    </row>
    <row r="277" spans="1:8">
      <c r="A277" s="101">
        <v>276</v>
      </c>
      <c r="B277" s="101" t="s">
        <v>1274</v>
      </c>
      <c r="C277" s="101" t="s">
        <v>1297</v>
      </c>
      <c r="D277" s="101" t="s">
        <v>1298</v>
      </c>
      <c r="E277" s="101" t="s">
        <v>1278</v>
      </c>
      <c r="F277" s="101" t="s">
        <v>1279</v>
      </c>
      <c r="G277" s="101" t="s">
        <v>926</v>
      </c>
      <c r="H277" s="101" t="s">
        <v>778</v>
      </c>
    </row>
    <row r="278" spans="1:8">
      <c r="A278" s="101">
        <v>277</v>
      </c>
      <c r="B278" s="101" t="s">
        <v>1274</v>
      </c>
      <c r="C278" s="101" t="s">
        <v>1299</v>
      </c>
      <c r="D278" s="101" t="s">
        <v>1300</v>
      </c>
      <c r="E278" s="101" t="s">
        <v>929</v>
      </c>
      <c r="F278" s="101" t="s">
        <v>930</v>
      </c>
      <c r="G278" s="101" t="s">
        <v>926</v>
      </c>
      <c r="H278" s="101" t="s">
        <v>778</v>
      </c>
    </row>
    <row r="279" spans="1:8">
      <c r="A279" s="101">
        <v>278</v>
      </c>
      <c r="B279" s="101" t="s">
        <v>1274</v>
      </c>
      <c r="C279" s="101" t="s">
        <v>1299</v>
      </c>
      <c r="D279" s="101" t="s">
        <v>1300</v>
      </c>
      <c r="E279" s="101" t="s">
        <v>1278</v>
      </c>
      <c r="F279" s="101" t="s">
        <v>1279</v>
      </c>
      <c r="G279" s="101" t="s">
        <v>926</v>
      </c>
      <c r="H279" s="101" t="s">
        <v>778</v>
      </c>
    </row>
    <row r="280" spans="1:8">
      <c r="A280" s="101">
        <v>279</v>
      </c>
      <c r="B280" s="101" t="s">
        <v>1274</v>
      </c>
      <c r="C280" s="101" t="s">
        <v>1301</v>
      </c>
      <c r="D280" s="101" t="s">
        <v>1302</v>
      </c>
      <c r="E280" s="101" t="s">
        <v>1303</v>
      </c>
      <c r="F280" s="101" t="s">
        <v>1304</v>
      </c>
      <c r="G280" s="101" t="s">
        <v>926</v>
      </c>
      <c r="H280" s="101" t="s">
        <v>895</v>
      </c>
    </row>
    <row r="281" spans="1:8">
      <c r="A281" s="101">
        <v>280</v>
      </c>
      <c r="B281" s="101" t="s">
        <v>1274</v>
      </c>
      <c r="C281" s="101" t="s">
        <v>1301</v>
      </c>
      <c r="D281" s="101" t="s">
        <v>1302</v>
      </c>
      <c r="E281" s="101" t="s">
        <v>1305</v>
      </c>
      <c r="F281" s="101" t="s">
        <v>1306</v>
      </c>
      <c r="G281" s="101" t="s">
        <v>926</v>
      </c>
      <c r="H281" s="101" t="s">
        <v>778</v>
      </c>
    </row>
    <row r="282" spans="1:8">
      <c r="A282" s="101">
        <v>281</v>
      </c>
      <c r="B282" s="101" t="s">
        <v>1274</v>
      </c>
      <c r="C282" s="101" t="s">
        <v>1307</v>
      </c>
      <c r="D282" s="101" t="s">
        <v>1308</v>
      </c>
      <c r="E282" s="101" t="s">
        <v>929</v>
      </c>
      <c r="F282" s="101" t="s">
        <v>930</v>
      </c>
      <c r="G282" s="101" t="s">
        <v>926</v>
      </c>
      <c r="H282" s="101" t="s">
        <v>778</v>
      </c>
    </row>
    <row r="283" spans="1:8">
      <c r="A283" s="101">
        <v>282</v>
      </c>
      <c r="B283" s="101" t="s">
        <v>1274</v>
      </c>
      <c r="C283" s="101" t="s">
        <v>1307</v>
      </c>
      <c r="D283" s="101" t="s">
        <v>1308</v>
      </c>
      <c r="E283" s="101" t="s">
        <v>1278</v>
      </c>
      <c r="F283" s="101" t="s">
        <v>1279</v>
      </c>
      <c r="G283" s="101" t="s">
        <v>926</v>
      </c>
      <c r="H283" s="101" t="s">
        <v>778</v>
      </c>
    </row>
    <row r="284" spans="1:8">
      <c r="A284" s="101">
        <v>283</v>
      </c>
      <c r="B284" s="101" t="s">
        <v>1274</v>
      </c>
      <c r="C284" s="101" t="s">
        <v>1309</v>
      </c>
      <c r="D284" s="101" t="s">
        <v>1310</v>
      </c>
      <c r="E284" s="101" t="s">
        <v>929</v>
      </c>
      <c r="F284" s="101" t="s">
        <v>930</v>
      </c>
      <c r="G284" s="101" t="s">
        <v>926</v>
      </c>
      <c r="H284" s="101" t="s">
        <v>778</v>
      </c>
    </row>
    <row r="285" spans="1:8">
      <c r="A285" s="101">
        <v>284</v>
      </c>
      <c r="B285" s="101" t="s">
        <v>1274</v>
      </c>
      <c r="C285" s="101" t="s">
        <v>1309</v>
      </c>
      <c r="D285" s="101" t="s">
        <v>1310</v>
      </c>
      <c r="E285" s="101" t="s">
        <v>1278</v>
      </c>
      <c r="F285" s="101" t="s">
        <v>1279</v>
      </c>
      <c r="G285" s="101" t="s">
        <v>926</v>
      </c>
      <c r="H285" s="101" t="s">
        <v>778</v>
      </c>
    </row>
    <row r="286" spans="1:8">
      <c r="A286" s="101">
        <v>285</v>
      </c>
      <c r="B286" s="101" t="s">
        <v>1274</v>
      </c>
      <c r="C286" s="101" t="s">
        <v>1311</v>
      </c>
      <c r="D286" s="101" t="s">
        <v>1312</v>
      </c>
      <c r="E286" s="101" t="s">
        <v>929</v>
      </c>
      <c r="F286" s="101" t="s">
        <v>930</v>
      </c>
      <c r="G286" s="101" t="s">
        <v>926</v>
      </c>
      <c r="H286" s="101" t="s">
        <v>778</v>
      </c>
    </row>
    <row r="287" spans="1:8">
      <c r="A287" s="101">
        <v>286</v>
      </c>
      <c r="B287" s="101" t="s">
        <v>1274</v>
      </c>
      <c r="C287" s="101" t="s">
        <v>1311</v>
      </c>
      <c r="D287" s="101" t="s">
        <v>1312</v>
      </c>
      <c r="E287" s="101" t="s">
        <v>1278</v>
      </c>
      <c r="F287" s="101" t="s">
        <v>1279</v>
      </c>
      <c r="G287" s="101" t="s">
        <v>926</v>
      </c>
      <c r="H287" s="101" t="s">
        <v>778</v>
      </c>
    </row>
    <row r="288" spans="1:8">
      <c r="A288" s="101">
        <v>287</v>
      </c>
      <c r="B288" s="101" t="s">
        <v>1274</v>
      </c>
      <c r="C288" s="101" t="s">
        <v>1313</v>
      </c>
      <c r="D288" s="101" t="s">
        <v>1314</v>
      </c>
      <c r="E288" s="101" t="s">
        <v>929</v>
      </c>
      <c r="F288" s="101" t="s">
        <v>930</v>
      </c>
      <c r="G288" s="101" t="s">
        <v>926</v>
      </c>
      <c r="H288" s="101" t="s">
        <v>778</v>
      </c>
    </row>
    <row r="289" spans="1:8">
      <c r="A289" s="101">
        <v>288</v>
      </c>
      <c r="B289" s="101" t="s">
        <v>1274</v>
      </c>
      <c r="C289" s="101" t="s">
        <v>1313</v>
      </c>
      <c r="D289" s="101" t="s">
        <v>1314</v>
      </c>
      <c r="E289" s="101" t="s">
        <v>1278</v>
      </c>
      <c r="F289" s="101" t="s">
        <v>1279</v>
      </c>
      <c r="G289" s="101" t="s">
        <v>926</v>
      </c>
      <c r="H289" s="101" t="s">
        <v>778</v>
      </c>
    </row>
    <row r="290" spans="1:8">
      <c r="A290" s="101">
        <v>289</v>
      </c>
      <c r="B290" s="101" t="s">
        <v>1274</v>
      </c>
      <c r="C290" s="101" t="s">
        <v>1315</v>
      </c>
      <c r="D290" s="101" t="s">
        <v>1316</v>
      </c>
      <c r="E290" s="101" t="s">
        <v>929</v>
      </c>
      <c r="F290" s="101" t="s">
        <v>930</v>
      </c>
      <c r="G290" s="101" t="s">
        <v>926</v>
      </c>
      <c r="H290" s="101" t="s">
        <v>778</v>
      </c>
    </row>
    <row r="291" spans="1:8">
      <c r="A291" s="101">
        <v>290</v>
      </c>
      <c r="B291" s="101" t="s">
        <v>1274</v>
      </c>
      <c r="C291" s="101" t="s">
        <v>1315</v>
      </c>
      <c r="D291" s="101" t="s">
        <v>1316</v>
      </c>
      <c r="E291" s="101" t="s">
        <v>1278</v>
      </c>
      <c r="F291" s="101" t="s">
        <v>1279</v>
      </c>
      <c r="G291" s="101" t="s">
        <v>926</v>
      </c>
      <c r="H291" s="101" t="s">
        <v>778</v>
      </c>
    </row>
    <row r="292" spans="1:8">
      <c r="A292" s="101">
        <v>291</v>
      </c>
      <c r="B292" s="101" t="s">
        <v>1317</v>
      </c>
      <c r="C292" s="101" t="s">
        <v>1319</v>
      </c>
      <c r="D292" s="101" t="s">
        <v>1320</v>
      </c>
      <c r="E292" s="101" t="s">
        <v>1321</v>
      </c>
      <c r="F292" s="101" t="s">
        <v>1322</v>
      </c>
      <c r="G292" s="101" t="s">
        <v>1323</v>
      </c>
      <c r="H292" s="101" t="s">
        <v>778</v>
      </c>
    </row>
    <row r="293" spans="1:8">
      <c r="A293" s="101">
        <v>292</v>
      </c>
      <c r="B293" s="101" t="s">
        <v>1317</v>
      </c>
      <c r="C293" s="101" t="s">
        <v>1324</v>
      </c>
      <c r="D293" s="101" t="s">
        <v>1325</v>
      </c>
      <c r="E293" s="101" t="s">
        <v>1321</v>
      </c>
      <c r="F293" s="101" t="s">
        <v>1322</v>
      </c>
      <c r="G293" s="101" t="s">
        <v>1323</v>
      </c>
      <c r="H293" s="101" t="s">
        <v>778</v>
      </c>
    </row>
    <row r="294" spans="1:8">
      <c r="A294" s="101">
        <v>293</v>
      </c>
      <c r="B294" s="101" t="s">
        <v>1317</v>
      </c>
      <c r="C294" s="101" t="s">
        <v>1326</v>
      </c>
      <c r="D294" s="101" t="s">
        <v>1327</v>
      </c>
      <c r="E294" s="101" t="s">
        <v>1321</v>
      </c>
      <c r="F294" s="101" t="s">
        <v>1322</v>
      </c>
      <c r="G294" s="101" t="s">
        <v>1323</v>
      </c>
      <c r="H294" s="101" t="s">
        <v>778</v>
      </c>
    </row>
    <row r="295" spans="1:8">
      <c r="A295" s="101">
        <v>294</v>
      </c>
      <c r="B295" s="101" t="s">
        <v>1317</v>
      </c>
      <c r="C295" s="101" t="s">
        <v>1106</v>
      </c>
      <c r="D295" s="101" t="s">
        <v>1328</v>
      </c>
      <c r="E295" s="101" t="s">
        <v>925</v>
      </c>
      <c r="F295" s="101" t="s">
        <v>858</v>
      </c>
      <c r="G295" s="101" t="s">
        <v>926</v>
      </c>
      <c r="H295" s="101" t="s">
        <v>778</v>
      </c>
    </row>
    <row r="296" spans="1:8">
      <c r="A296" s="101">
        <v>295</v>
      </c>
      <c r="B296" s="101" t="s">
        <v>1317</v>
      </c>
      <c r="C296" s="101" t="s">
        <v>1106</v>
      </c>
      <c r="D296" s="101" t="s">
        <v>1328</v>
      </c>
      <c r="E296" s="101" t="s">
        <v>857</v>
      </c>
      <c r="F296" s="101" t="s">
        <v>858</v>
      </c>
      <c r="G296" s="101" t="s">
        <v>859</v>
      </c>
      <c r="H296" s="101" t="s">
        <v>778</v>
      </c>
    </row>
    <row r="297" spans="1:8">
      <c r="A297" s="101">
        <v>296</v>
      </c>
      <c r="B297" s="101" t="s">
        <v>1317</v>
      </c>
      <c r="C297" s="101" t="s">
        <v>1106</v>
      </c>
      <c r="D297" s="101" t="s">
        <v>1328</v>
      </c>
      <c r="E297" s="101" t="s">
        <v>1321</v>
      </c>
      <c r="F297" s="101" t="s">
        <v>1322</v>
      </c>
      <c r="G297" s="101" t="s">
        <v>1323</v>
      </c>
      <c r="H297" s="101" t="s">
        <v>778</v>
      </c>
    </row>
    <row r="298" spans="1:8">
      <c r="A298" s="101">
        <v>297</v>
      </c>
      <c r="B298" s="101" t="s">
        <v>1317</v>
      </c>
      <c r="C298" s="101" t="s">
        <v>1329</v>
      </c>
      <c r="D298" s="101" t="s">
        <v>1330</v>
      </c>
      <c r="E298" s="101" t="s">
        <v>1321</v>
      </c>
      <c r="F298" s="101" t="s">
        <v>1322</v>
      </c>
      <c r="G298" s="101" t="s">
        <v>1323</v>
      </c>
      <c r="H298" s="101" t="s">
        <v>778</v>
      </c>
    </row>
    <row r="299" spans="1:8">
      <c r="A299" s="101">
        <v>298</v>
      </c>
      <c r="B299" s="101" t="s">
        <v>1317</v>
      </c>
      <c r="C299" s="101" t="s">
        <v>1331</v>
      </c>
      <c r="D299" s="101" t="s">
        <v>1332</v>
      </c>
      <c r="E299" s="101" t="s">
        <v>1321</v>
      </c>
      <c r="F299" s="101" t="s">
        <v>1322</v>
      </c>
      <c r="G299" s="101" t="s">
        <v>1323</v>
      </c>
      <c r="H299" s="101" t="s">
        <v>778</v>
      </c>
    </row>
    <row r="300" spans="1:8">
      <c r="A300" s="101">
        <v>299</v>
      </c>
      <c r="B300" s="101" t="s">
        <v>1317</v>
      </c>
      <c r="C300" s="101" t="s">
        <v>1333</v>
      </c>
      <c r="D300" s="101" t="s">
        <v>1334</v>
      </c>
      <c r="E300" s="101" t="s">
        <v>1321</v>
      </c>
      <c r="F300" s="101" t="s">
        <v>1322</v>
      </c>
      <c r="G300" s="101" t="s">
        <v>1323</v>
      </c>
      <c r="H300" s="101" t="s">
        <v>778</v>
      </c>
    </row>
    <row r="301" spans="1:8">
      <c r="A301" s="101">
        <v>300</v>
      </c>
      <c r="B301" s="101" t="s">
        <v>1317</v>
      </c>
      <c r="C301" s="101" t="s">
        <v>1335</v>
      </c>
      <c r="D301" s="101" t="s">
        <v>1336</v>
      </c>
      <c r="E301" s="101" t="s">
        <v>1321</v>
      </c>
      <c r="F301" s="101" t="s">
        <v>1322</v>
      </c>
      <c r="G301" s="101" t="s">
        <v>1323</v>
      </c>
      <c r="H301" s="101" t="s">
        <v>778</v>
      </c>
    </row>
    <row r="302" spans="1:8">
      <c r="A302" s="101">
        <v>301</v>
      </c>
      <c r="B302" s="101" t="s">
        <v>1317</v>
      </c>
      <c r="C302" s="101" t="s">
        <v>1337</v>
      </c>
      <c r="D302" s="101" t="s">
        <v>1338</v>
      </c>
      <c r="E302" s="101" t="s">
        <v>1321</v>
      </c>
      <c r="F302" s="101" t="s">
        <v>1322</v>
      </c>
      <c r="G302" s="101" t="s">
        <v>1323</v>
      </c>
      <c r="H302" s="101" t="s">
        <v>778</v>
      </c>
    </row>
    <row r="303" spans="1:8">
      <c r="A303" s="101">
        <v>302</v>
      </c>
      <c r="B303" s="101" t="s">
        <v>1317</v>
      </c>
      <c r="C303" s="101" t="s">
        <v>1339</v>
      </c>
      <c r="D303" s="101" t="s">
        <v>1340</v>
      </c>
      <c r="E303" s="101" t="s">
        <v>1321</v>
      </c>
      <c r="F303" s="101" t="s">
        <v>1322</v>
      </c>
      <c r="G303" s="101" t="s">
        <v>1323</v>
      </c>
      <c r="H303" s="101" t="s">
        <v>778</v>
      </c>
    </row>
    <row r="304" spans="1:8">
      <c r="A304" s="101">
        <v>303</v>
      </c>
      <c r="B304" s="101" t="s">
        <v>1317</v>
      </c>
      <c r="C304" s="101" t="s">
        <v>1341</v>
      </c>
      <c r="D304" s="101" t="s">
        <v>1342</v>
      </c>
      <c r="E304" s="101" t="s">
        <v>1321</v>
      </c>
      <c r="F304" s="101" t="s">
        <v>1322</v>
      </c>
      <c r="G304" s="101" t="s">
        <v>1323</v>
      </c>
      <c r="H304" s="101" t="s">
        <v>778</v>
      </c>
    </row>
    <row r="305" spans="1:8">
      <c r="A305" s="101">
        <v>304</v>
      </c>
      <c r="B305" s="101" t="s">
        <v>1317</v>
      </c>
      <c r="C305" s="101" t="s">
        <v>1343</v>
      </c>
      <c r="D305" s="101" t="s">
        <v>1344</v>
      </c>
      <c r="E305" s="101" t="s">
        <v>1321</v>
      </c>
      <c r="F305" s="101" t="s">
        <v>1322</v>
      </c>
      <c r="G305" s="101" t="s">
        <v>1323</v>
      </c>
      <c r="H305" s="101" t="s">
        <v>778</v>
      </c>
    </row>
    <row r="306" spans="1:8">
      <c r="A306" s="101">
        <v>305</v>
      </c>
      <c r="B306" s="101" t="s">
        <v>1317</v>
      </c>
      <c r="C306" s="101" t="s">
        <v>1345</v>
      </c>
      <c r="D306" s="101" t="s">
        <v>1346</v>
      </c>
      <c r="E306" s="101" t="s">
        <v>1321</v>
      </c>
      <c r="F306" s="101" t="s">
        <v>1322</v>
      </c>
      <c r="G306" s="101" t="s">
        <v>1323</v>
      </c>
      <c r="H306" s="101" t="s">
        <v>778</v>
      </c>
    </row>
    <row r="307" spans="1:8">
      <c r="A307" s="101">
        <v>306</v>
      </c>
      <c r="B307" s="101" t="s">
        <v>1317</v>
      </c>
      <c r="C307" s="101" t="s">
        <v>1347</v>
      </c>
      <c r="D307" s="101" t="s">
        <v>1348</v>
      </c>
      <c r="E307" s="101" t="s">
        <v>1321</v>
      </c>
      <c r="F307" s="101" t="s">
        <v>1322</v>
      </c>
      <c r="G307" s="101" t="s">
        <v>1323</v>
      </c>
      <c r="H307" s="101" t="s">
        <v>778</v>
      </c>
    </row>
    <row r="308" spans="1:8">
      <c r="A308" s="101">
        <v>307</v>
      </c>
      <c r="B308" s="101" t="s">
        <v>1317</v>
      </c>
      <c r="C308" s="101" t="s">
        <v>1317</v>
      </c>
      <c r="D308" s="101" t="s">
        <v>1318</v>
      </c>
      <c r="E308" s="101" t="s">
        <v>1321</v>
      </c>
      <c r="F308" s="101" t="s">
        <v>1322</v>
      </c>
      <c r="G308" s="101" t="s">
        <v>1323</v>
      </c>
      <c r="H308" s="101" t="s">
        <v>778</v>
      </c>
    </row>
    <row r="309" spans="1:8">
      <c r="A309" s="101">
        <v>308</v>
      </c>
      <c r="B309" s="101" t="s">
        <v>291</v>
      </c>
      <c r="C309" s="101" t="s">
        <v>291</v>
      </c>
      <c r="D309" s="101" t="s">
        <v>291</v>
      </c>
      <c r="E309" s="101" t="s">
        <v>1349</v>
      </c>
      <c r="F309" s="101" t="s">
        <v>1350</v>
      </c>
      <c r="G309" s="101" t="s">
        <v>1351</v>
      </c>
      <c r="H309" s="101" t="s">
        <v>778</v>
      </c>
    </row>
    <row r="310" spans="1:8">
      <c r="A310" s="101">
        <v>309</v>
      </c>
      <c r="B310" s="101" t="s">
        <v>291</v>
      </c>
      <c r="C310" s="101" t="s">
        <v>291</v>
      </c>
      <c r="D310" s="101" t="s">
        <v>291</v>
      </c>
      <c r="E310" s="101" t="s">
        <v>936</v>
      </c>
      <c r="F310" s="101" t="s">
        <v>937</v>
      </c>
      <c r="G310" s="101" t="s">
        <v>935</v>
      </c>
      <c r="H310" s="101" t="s">
        <v>778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erlink" enableFormatConditionsCalculation="0">
    <tabColor indexed="47"/>
  </sheetPr>
  <dimension ref="A1"/>
  <sheetViews>
    <sheetView showGridLines="0" workbookViewId="0"/>
  </sheetViews>
  <sheetFormatPr defaultRowHeight="15"/>
  <cols>
    <col min="1" max="16384" width="9.140625" style="58"/>
  </cols>
  <sheetData/>
  <sheetProtection formatColumns="0" formatRows="0"/>
  <phoneticPr fontId="2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TitleSheetHeaders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formation"/>
  <dimension ref="A1:K81"/>
  <sheetViews>
    <sheetView showGridLines="0" workbookViewId="0"/>
  </sheetViews>
  <sheetFormatPr defaultRowHeight="11.25"/>
  <cols>
    <col min="1" max="1" width="2.7109375" style="183" customWidth="1"/>
    <col min="2" max="2" width="7.7109375" style="183" customWidth="1"/>
    <col min="3" max="3" width="109" style="183" customWidth="1"/>
    <col min="4" max="4" width="7.7109375" style="187" customWidth="1"/>
    <col min="5" max="5" width="2.7109375" style="183" customWidth="1"/>
    <col min="6" max="16384" width="9.140625" style="183"/>
  </cols>
  <sheetData>
    <row r="1" spans="1:11" ht="10.5" customHeight="1">
      <c r="A1" s="186"/>
    </row>
    <row r="2" spans="1:11" ht="16.5" customHeight="1">
      <c r="B2" s="89" t="str">
        <f>code</f>
        <v>Код шаблона: JKH.OPEN.INFO.PRICE.GVS</v>
      </c>
      <c r="C2" s="88"/>
      <c r="D2" s="87"/>
      <c r="E2" s="87"/>
    </row>
    <row r="3" spans="1:11" ht="33.75" customHeight="1">
      <c r="B3" s="533" t="s">
        <v>125</v>
      </c>
      <c r="C3" s="533"/>
      <c r="D3" s="188"/>
      <c r="E3" s="189"/>
      <c r="F3" s="190"/>
      <c r="G3" s="191"/>
      <c r="H3" s="192"/>
      <c r="I3" s="192"/>
      <c r="J3" s="189"/>
      <c r="K3" s="189"/>
    </row>
    <row r="4" spans="1:11" ht="6" customHeight="1" thickBot="1">
      <c r="A4" s="163"/>
      <c r="B4" s="193"/>
      <c r="C4" s="163"/>
      <c r="D4" s="166"/>
      <c r="E4" s="163"/>
      <c r="F4" s="165"/>
      <c r="G4" s="185"/>
      <c r="H4" s="163"/>
      <c r="I4" s="163"/>
      <c r="J4" s="163"/>
      <c r="K4" s="163"/>
    </row>
    <row r="5" spans="1:11">
      <c r="A5" s="179"/>
      <c r="B5" s="180"/>
      <c r="C5" s="181"/>
      <c r="D5" s="184"/>
      <c r="E5" s="179"/>
      <c r="F5" s="182"/>
      <c r="G5" s="185"/>
    </row>
    <row r="6" spans="1:11" s="187" customFormat="1" ht="15" customHeight="1">
      <c r="A6" s="188"/>
      <c r="B6" s="198"/>
      <c r="C6" s="199" t="s">
        <v>653</v>
      </c>
      <c r="D6" s="194"/>
      <c r="E6" s="188"/>
      <c r="F6" s="200"/>
    </row>
    <row r="7" spans="1:11" s="187" customFormat="1" ht="12.75">
      <c r="A7" s="188"/>
      <c r="B7" s="198"/>
      <c r="C7" s="304"/>
      <c r="D7" s="194"/>
      <c r="E7" s="188"/>
      <c r="F7" s="200"/>
    </row>
    <row r="8" spans="1:11" s="187" customFormat="1" ht="15" customHeight="1">
      <c r="A8" s="188"/>
      <c r="B8" s="198"/>
      <c r="C8" s="453" t="s">
        <v>654</v>
      </c>
      <c r="D8" s="194"/>
      <c r="E8" s="188"/>
      <c r="F8" s="200"/>
    </row>
    <row r="9" spans="1:11" s="187" customFormat="1" ht="15" customHeight="1">
      <c r="A9" s="188"/>
      <c r="B9" s="198"/>
      <c r="C9" s="454" t="s">
        <v>128</v>
      </c>
      <c r="D9" s="194"/>
      <c r="E9" s="188"/>
      <c r="F9" s="200"/>
    </row>
    <row r="10" spans="1:11" s="187" customFormat="1" ht="30" customHeight="1">
      <c r="A10" s="188"/>
      <c r="B10" s="198"/>
      <c r="C10" s="454" t="s">
        <v>4</v>
      </c>
      <c r="D10" s="194"/>
      <c r="E10" s="188"/>
      <c r="F10" s="200"/>
    </row>
    <row r="11" spans="1:11" s="187" customFormat="1" ht="30" customHeight="1">
      <c r="A11" s="188"/>
      <c r="B11" s="198"/>
      <c r="C11" s="454" t="s">
        <v>370</v>
      </c>
      <c r="D11" s="194"/>
      <c r="E11" s="188"/>
      <c r="F11" s="200"/>
    </row>
    <row r="12" spans="1:11" s="187" customFormat="1" ht="15" customHeight="1">
      <c r="A12" s="188"/>
      <c r="B12" s="198"/>
      <c r="C12" s="454" t="s">
        <v>5</v>
      </c>
      <c r="D12" s="194"/>
      <c r="E12" s="188"/>
      <c r="F12" s="200"/>
    </row>
    <row r="13" spans="1:11" s="187" customFormat="1" ht="30" customHeight="1">
      <c r="B13" s="198"/>
      <c r="C13" s="454" t="s">
        <v>371</v>
      </c>
      <c r="D13" s="194"/>
    </row>
    <row r="14" spans="1:11" s="187" customFormat="1" ht="15" customHeight="1">
      <c r="B14" s="198"/>
      <c r="C14" s="454" t="s">
        <v>757</v>
      </c>
      <c r="D14" s="194"/>
    </row>
    <row r="15" spans="1:11" s="187" customFormat="1" ht="30" customHeight="1">
      <c r="B15" s="198"/>
      <c r="C15" s="454" t="s">
        <v>372</v>
      </c>
      <c r="D15" s="194"/>
    </row>
    <row r="16" spans="1:11" s="187" customFormat="1" ht="15" customHeight="1">
      <c r="B16" s="198"/>
      <c r="C16" s="455" t="s">
        <v>373</v>
      </c>
      <c r="D16" s="194"/>
    </row>
    <row r="17" spans="2:4" s="187" customFormat="1" ht="15" customHeight="1">
      <c r="B17" s="198"/>
      <c r="C17" s="454" t="s">
        <v>374</v>
      </c>
      <c r="D17" s="194"/>
    </row>
    <row r="18" spans="2:4" s="187" customFormat="1" ht="15" customHeight="1">
      <c r="B18" s="198"/>
      <c r="C18" s="454" t="s">
        <v>375</v>
      </c>
      <c r="D18" s="194"/>
    </row>
    <row r="19" spans="2:4" s="187" customFormat="1" ht="15" customHeight="1">
      <c r="B19" s="198"/>
      <c r="C19" s="454" t="s">
        <v>376</v>
      </c>
      <c r="D19" s="194"/>
    </row>
    <row r="20" spans="2:4" s="187" customFormat="1" ht="30" customHeight="1">
      <c r="B20" s="198"/>
      <c r="C20" s="454" t="s">
        <v>377</v>
      </c>
      <c r="D20" s="194"/>
    </row>
    <row r="21" spans="2:4" s="187" customFormat="1" ht="15" customHeight="1">
      <c r="B21" s="198"/>
      <c r="C21" s="454" t="s">
        <v>378</v>
      </c>
      <c r="D21" s="194"/>
    </row>
    <row r="22" spans="2:4" s="187" customFormat="1" ht="60" customHeight="1">
      <c r="B22" s="198"/>
      <c r="C22" s="455" t="s">
        <v>684</v>
      </c>
      <c r="D22" s="194"/>
    </row>
    <row r="23" spans="2:4" s="187" customFormat="1" ht="30" customHeight="1">
      <c r="B23" s="198"/>
      <c r="C23" s="455" t="s">
        <v>685</v>
      </c>
      <c r="D23" s="194"/>
    </row>
    <row r="24" spans="2:4" s="187" customFormat="1" ht="15" customHeight="1">
      <c r="B24" s="198"/>
      <c r="C24" s="454" t="s">
        <v>686</v>
      </c>
      <c r="D24" s="194"/>
    </row>
    <row r="25" spans="2:4" s="187" customFormat="1" ht="15" customHeight="1">
      <c r="B25" s="198"/>
      <c r="C25" s="454" t="s">
        <v>495</v>
      </c>
      <c r="D25" s="194"/>
    </row>
    <row r="26" spans="2:4" s="187" customFormat="1" ht="30" customHeight="1">
      <c r="B26" s="198"/>
      <c r="C26" s="454" t="s">
        <v>2</v>
      </c>
      <c r="D26" s="194"/>
    </row>
    <row r="27" spans="2:4" s="187" customFormat="1" ht="15" customHeight="1">
      <c r="B27" s="198"/>
      <c r="C27" s="456" t="s">
        <v>687</v>
      </c>
      <c r="D27" s="194"/>
    </row>
    <row r="28" spans="2:4" s="187" customFormat="1" ht="30" customHeight="1">
      <c r="B28" s="198"/>
      <c r="C28" s="456" t="s">
        <v>688</v>
      </c>
      <c r="D28" s="194"/>
    </row>
    <row r="29" spans="2:4" s="187" customFormat="1" ht="15" customHeight="1">
      <c r="B29" s="198"/>
      <c r="C29" s="456" t="s">
        <v>689</v>
      </c>
      <c r="D29" s="194"/>
    </row>
    <row r="30" spans="2:4" s="187" customFormat="1" ht="30" customHeight="1">
      <c r="B30" s="198"/>
      <c r="C30" s="456" t="s">
        <v>385</v>
      </c>
      <c r="D30" s="194"/>
    </row>
    <row r="31" spans="2:4" s="187" customFormat="1" ht="45" customHeight="1">
      <c r="B31" s="198"/>
      <c r="C31" s="456" t="s">
        <v>694</v>
      </c>
      <c r="D31" s="194"/>
    </row>
    <row r="32" spans="2:4" s="187" customFormat="1" ht="15" customHeight="1">
      <c r="B32" s="198"/>
      <c r="C32" s="456" t="s">
        <v>695</v>
      </c>
      <c r="D32" s="194"/>
    </row>
    <row r="33" spans="2:4" s="187" customFormat="1" ht="30" customHeight="1">
      <c r="B33" s="198"/>
      <c r="C33" s="456" t="s">
        <v>723</v>
      </c>
      <c r="D33" s="194"/>
    </row>
    <row r="34" spans="2:4" s="187" customFormat="1" ht="15" customHeight="1">
      <c r="B34" s="198"/>
      <c r="C34" s="456" t="s">
        <v>696</v>
      </c>
      <c r="D34" s="194"/>
    </row>
    <row r="35" spans="2:4" s="187" customFormat="1" ht="15" customHeight="1">
      <c r="B35" s="198"/>
      <c r="C35" s="456" t="s">
        <v>724</v>
      </c>
      <c r="D35" s="194"/>
    </row>
    <row r="36" spans="2:4" s="187" customFormat="1" ht="15" customHeight="1">
      <c r="B36" s="198"/>
      <c r="C36" s="456" t="s">
        <v>697</v>
      </c>
      <c r="D36" s="194"/>
    </row>
    <row r="37" spans="2:4" s="187" customFormat="1" ht="30" customHeight="1">
      <c r="B37" s="198"/>
      <c r="C37" s="456" t="s">
        <v>725</v>
      </c>
      <c r="D37" s="194"/>
    </row>
    <row r="38" spans="2:4" s="187" customFormat="1" ht="15" customHeight="1">
      <c r="B38" s="198"/>
      <c r="C38" s="454" t="s">
        <v>698</v>
      </c>
      <c r="D38" s="194"/>
    </row>
    <row r="39" spans="2:4" s="187" customFormat="1" ht="45" customHeight="1">
      <c r="B39" s="198"/>
      <c r="C39" s="454" t="s">
        <v>673</v>
      </c>
      <c r="D39" s="194"/>
    </row>
    <row r="40" spans="2:4" s="187" customFormat="1" ht="15" customHeight="1">
      <c r="B40" s="198"/>
      <c r="C40" s="454" t="s">
        <v>726</v>
      </c>
      <c r="D40" s="194"/>
    </row>
    <row r="41" spans="2:4" s="187" customFormat="1" ht="45" customHeight="1">
      <c r="B41" s="198"/>
      <c r="C41" s="454" t="s">
        <v>674</v>
      </c>
      <c r="D41" s="194"/>
    </row>
    <row r="42" spans="2:4" s="187" customFormat="1" ht="15" customHeight="1">
      <c r="B42" s="198"/>
      <c r="C42" s="454" t="s">
        <v>675</v>
      </c>
      <c r="D42" s="194"/>
    </row>
    <row r="43" spans="2:4" s="187" customFormat="1" ht="30" customHeight="1">
      <c r="B43" s="198"/>
      <c r="C43" s="454" t="s">
        <v>676</v>
      </c>
      <c r="D43" s="194"/>
    </row>
    <row r="44" spans="2:4" s="187" customFormat="1" ht="15" customHeight="1">
      <c r="B44" s="198"/>
      <c r="C44" s="454" t="s">
        <v>677</v>
      </c>
      <c r="D44" s="194"/>
    </row>
    <row r="45" spans="2:4" s="187" customFormat="1" ht="30" customHeight="1">
      <c r="B45" s="198"/>
      <c r="C45" s="454" t="s">
        <v>678</v>
      </c>
      <c r="D45" s="194"/>
    </row>
    <row r="46" spans="2:4" ht="15" customHeight="1">
      <c r="B46" s="198"/>
      <c r="C46" s="454" t="s">
        <v>363</v>
      </c>
      <c r="D46" s="194"/>
    </row>
    <row r="47" spans="2:4" ht="15" customHeight="1">
      <c r="B47" s="198"/>
      <c r="C47" s="454" t="s">
        <v>364</v>
      </c>
      <c r="D47" s="194"/>
    </row>
    <row r="48" spans="2:4" ht="15" customHeight="1">
      <c r="B48" s="198"/>
      <c r="C48" s="454" t="s">
        <v>365</v>
      </c>
      <c r="D48" s="194"/>
    </row>
    <row r="49" spans="2:4" ht="15" customHeight="1">
      <c r="B49" s="198"/>
      <c r="C49" s="454" t="s">
        <v>366</v>
      </c>
      <c r="D49" s="194"/>
    </row>
    <row r="50" spans="2:4" ht="15" customHeight="1">
      <c r="B50" s="198"/>
      <c r="C50" s="454" t="s">
        <v>367</v>
      </c>
      <c r="D50" s="194"/>
    </row>
    <row r="51" spans="2:4" ht="30" customHeight="1">
      <c r="B51" s="198"/>
      <c r="C51" s="455" t="s">
        <v>368</v>
      </c>
      <c r="D51" s="194"/>
    </row>
    <row r="52" spans="2:4" ht="15" customHeight="1">
      <c r="B52" s="198"/>
      <c r="C52" s="454" t="s">
        <v>369</v>
      </c>
      <c r="D52" s="194"/>
    </row>
    <row r="53" spans="2:4" ht="30" customHeight="1">
      <c r="B53" s="198"/>
      <c r="C53" s="454" t="s">
        <v>680</v>
      </c>
      <c r="D53" s="194"/>
    </row>
    <row r="54" spans="2:4" ht="30" customHeight="1">
      <c r="B54" s="198"/>
      <c r="C54" s="454" t="s">
        <v>681</v>
      </c>
      <c r="D54" s="194"/>
    </row>
    <row r="55" spans="2:4" ht="15" customHeight="1">
      <c r="B55" s="198"/>
      <c r="C55" s="454" t="s">
        <v>716</v>
      </c>
      <c r="D55" s="194"/>
    </row>
    <row r="56" spans="2:4" ht="30" customHeight="1">
      <c r="B56" s="198"/>
      <c r="C56" s="455" t="s">
        <v>717</v>
      </c>
      <c r="D56" s="194"/>
    </row>
    <row r="57" spans="2:4" ht="15" customHeight="1">
      <c r="B57" s="198"/>
      <c r="C57" s="454" t="s">
        <v>194</v>
      </c>
      <c r="D57" s="194"/>
    </row>
    <row r="58" spans="2:4" ht="15" customHeight="1">
      <c r="B58" s="198"/>
      <c r="C58" s="454" t="s">
        <v>195</v>
      </c>
      <c r="D58" s="194"/>
    </row>
    <row r="59" spans="2:4" ht="30" customHeight="1">
      <c r="B59" s="198"/>
      <c r="C59" s="454" t="s">
        <v>718</v>
      </c>
      <c r="D59" s="194"/>
    </row>
    <row r="60" spans="2:4" ht="30" customHeight="1">
      <c r="B60" s="198"/>
      <c r="C60" s="454" t="s">
        <v>58</v>
      </c>
      <c r="D60" s="194"/>
    </row>
    <row r="61" spans="2:4" ht="30" customHeight="1">
      <c r="B61" s="198"/>
      <c r="C61" s="454" t="s">
        <v>59</v>
      </c>
      <c r="D61" s="194"/>
    </row>
    <row r="62" spans="2:4" ht="45" customHeight="1">
      <c r="B62" s="198"/>
      <c r="C62" s="455" t="s">
        <v>719</v>
      </c>
      <c r="D62" s="194"/>
    </row>
    <row r="63" spans="2:4" ht="45" customHeight="1">
      <c r="B63" s="198"/>
      <c r="C63" s="455" t="s">
        <v>389</v>
      </c>
      <c r="D63" s="194"/>
    </row>
    <row r="64" spans="2:4" ht="15" customHeight="1">
      <c r="B64" s="198"/>
      <c r="C64" s="454" t="s">
        <v>390</v>
      </c>
      <c r="D64" s="194"/>
    </row>
    <row r="65" spans="2:4" ht="15" customHeight="1">
      <c r="B65" s="198"/>
      <c r="C65" s="454" t="s">
        <v>391</v>
      </c>
      <c r="D65" s="194"/>
    </row>
    <row r="66" spans="2:4" ht="30" customHeight="1">
      <c r="B66" s="198"/>
      <c r="C66" s="454" t="s">
        <v>392</v>
      </c>
      <c r="D66" s="194"/>
    </row>
    <row r="67" spans="2:4" ht="45" customHeight="1">
      <c r="B67" s="198"/>
      <c r="C67" s="454" t="s">
        <v>393</v>
      </c>
      <c r="D67" s="194"/>
    </row>
    <row r="68" spans="2:4" ht="45" customHeight="1">
      <c r="B68" s="198"/>
      <c r="C68" s="455" t="s">
        <v>394</v>
      </c>
      <c r="D68" s="194"/>
    </row>
    <row r="69" spans="2:4" ht="30" customHeight="1">
      <c r="B69" s="198"/>
      <c r="C69" s="455" t="s">
        <v>202</v>
      </c>
      <c r="D69" s="194"/>
    </row>
    <row r="70" spans="2:4" ht="15" customHeight="1">
      <c r="B70" s="198"/>
      <c r="C70" s="454" t="s">
        <v>203</v>
      </c>
      <c r="D70" s="194"/>
    </row>
    <row r="71" spans="2:4" ht="30" customHeight="1">
      <c r="B71" s="198"/>
      <c r="C71" s="454" t="s">
        <v>204</v>
      </c>
      <c r="D71" s="194"/>
    </row>
    <row r="72" spans="2:4" ht="45" customHeight="1">
      <c r="B72" s="198"/>
      <c r="C72" s="454" t="s">
        <v>163</v>
      </c>
      <c r="D72" s="194"/>
    </row>
    <row r="73" spans="2:4" ht="30" customHeight="1">
      <c r="B73" s="198"/>
      <c r="C73" s="454" t="s">
        <v>164</v>
      </c>
      <c r="D73" s="194"/>
    </row>
    <row r="74" spans="2:4" ht="30" customHeight="1">
      <c r="B74" s="198"/>
      <c r="C74" s="455" t="s">
        <v>165</v>
      </c>
      <c r="D74" s="194"/>
    </row>
    <row r="75" spans="2:4" ht="60" customHeight="1">
      <c r="B75" s="198"/>
      <c r="C75" s="455" t="s">
        <v>166</v>
      </c>
      <c r="D75" s="194"/>
    </row>
    <row r="76" spans="2:4" ht="45" customHeight="1">
      <c r="B76" s="198"/>
      <c r="C76" s="455" t="s">
        <v>167</v>
      </c>
      <c r="D76" s="194"/>
    </row>
    <row r="77" spans="2:4" ht="75" customHeight="1">
      <c r="B77" s="198"/>
      <c r="C77" s="455" t="s">
        <v>682</v>
      </c>
      <c r="D77" s="194"/>
    </row>
    <row r="78" spans="2:4" ht="30" customHeight="1">
      <c r="B78" s="198"/>
      <c r="C78" s="455" t="s">
        <v>652</v>
      </c>
      <c r="D78" s="194"/>
    </row>
    <row r="79" spans="2:4" ht="15" customHeight="1">
      <c r="B79" s="198"/>
      <c r="C79" s="457" t="s">
        <v>683</v>
      </c>
      <c r="D79" s="194"/>
    </row>
    <row r="80" spans="2:4" ht="12" thickBot="1">
      <c r="B80" s="195"/>
      <c r="C80" s="196"/>
      <c r="D80" s="197"/>
    </row>
    <row r="81" ht="12" thickTop="1"/>
  </sheetData>
  <sheetProtection password="FA9C" sheet="1" objects="1" scenarios="1" formatColumns="0" formatRows="0"/>
  <mergeCells count="1">
    <mergeCell ref="B3:C3"/>
  </mergeCells>
  <phoneticPr fontId="8" type="noConversion"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ServiceModule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lassifierValidate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Old00" enableFormatConditionsCalculation="0">
    <tabColor indexed="47"/>
  </sheetPr>
  <dimension ref="C1:BE72"/>
  <sheetViews>
    <sheetView showGridLines="0" workbookViewId="0"/>
  </sheetViews>
  <sheetFormatPr defaultRowHeight="11.25"/>
  <cols>
    <col min="1" max="1" width="5.85546875" style="8" customWidth="1"/>
    <col min="2" max="2" width="3" style="8" customWidth="1"/>
    <col min="3" max="3" width="11.28515625" style="4" customWidth="1"/>
    <col min="4" max="4" width="6.42578125" style="5" customWidth="1"/>
    <col min="5" max="5" width="32.85546875" style="5" customWidth="1"/>
    <col min="6" max="6" width="19.42578125" style="5" customWidth="1"/>
    <col min="7" max="7" width="13.42578125" style="5" customWidth="1"/>
    <col min="8" max="8" width="40.85546875" style="5" customWidth="1"/>
    <col min="9" max="9" width="17.42578125" style="5" customWidth="1"/>
    <col min="10" max="10" width="10.42578125" style="5" customWidth="1"/>
    <col min="11" max="11" width="30.28515625" style="5" customWidth="1"/>
    <col min="12" max="12" width="3" style="5" customWidth="1"/>
    <col min="13" max="13" width="9.140625" style="5"/>
    <col min="14" max="16" width="5.140625" style="5" customWidth="1"/>
    <col min="17" max="47" width="9.140625" style="5"/>
    <col min="48" max="48" width="15" style="7" customWidth="1"/>
    <col min="49" max="49" width="39.85546875" style="7" customWidth="1"/>
    <col min="50" max="50" width="23.42578125" style="7" customWidth="1"/>
    <col min="51" max="51" width="55.7109375" style="7" customWidth="1"/>
    <col min="52" max="52" width="34.85546875" style="7" customWidth="1"/>
    <col min="53" max="53" width="22.42578125" style="7" customWidth="1"/>
    <col min="54" max="54" width="18.85546875" style="7" customWidth="1"/>
    <col min="55" max="55" width="23.42578125" style="7" customWidth="1"/>
    <col min="56" max="56" width="23.28515625" style="7" customWidth="1"/>
    <col min="57" max="57" width="28.85546875" style="8" customWidth="1"/>
    <col min="58" max="16384" width="9.140625" style="8"/>
  </cols>
  <sheetData>
    <row r="1" spans="3:57" ht="15" customHeight="1">
      <c r="AV1" s="6" t="s">
        <v>537</v>
      </c>
      <c r="AW1" s="6" t="s">
        <v>538</v>
      </c>
      <c r="AX1" s="6" t="s">
        <v>539</v>
      </c>
      <c r="AY1" s="6" t="s">
        <v>540</v>
      </c>
      <c r="AZ1" s="6" t="s">
        <v>541</v>
      </c>
      <c r="BA1" s="7" t="s">
        <v>542</v>
      </c>
      <c r="BB1" s="6" t="s">
        <v>543</v>
      </c>
      <c r="BC1" s="6" t="s">
        <v>544</v>
      </c>
      <c r="BD1" s="6" t="s">
        <v>545</v>
      </c>
      <c r="BE1" s="6" t="s">
        <v>546</v>
      </c>
    </row>
    <row r="2" spans="3:57" ht="12.75" customHeight="1">
      <c r="AV2" s="7" t="s">
        <v>547</v>
      </c>
      <c r="AW2" s="9" t="s">
        <v>539</v>
      </c>
      <c r="AX2" s="7" t="s">
        <v>38</v>
      </c>
      <c r="AY2" s="7" t="s">
        <v>38</v>
      </c>
      <c r="AZ2" s="7" t="s">
        <v>38</v>
      </c>
      <c r="BA2" s="7" t="s">
        <v>38</v>
      </c>
      <c r="BB2" s="7" t="s">
        <v>38</v>
      </c>
      <c r="BC2" s="7" t="s">
        <v>38</v>
      </c>
      <c r="BD2" s="7" t="s">
        <v>38</v>
      </c>
      <c r="BE2" s="7" t="s">
        <v>38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548</v>
      </c>
      <c r="AW3" s="9" t="s">
        <v>541</v>
      </c>
      <c r="AX3" s="7" t="s">
        <v>549</v>
      </c>
      <c r="AY3" s="7" t="s">
        <v>550</v>
      </c>
      <c r="AZ3" s="7" t="s">
        <v>551</v>
      </c>
      <c r="BA3" s="7" t="s">
        <v>552</v>
      </c>
      <c r="BB3" s="7" t="s">
        <v>553</v>
      </c>
      <c r="BC3" s="7" t="s">
        <v>554</v>
      </c>
      <c r="BD3" s="7" t="s">
        <v>555</v>
      </c>
      <c r="BE3" s="7" t="s">
        <v>556</v>
      </c>
    </row>
    <row r="4" spans="3:57">
      <c r="C4" s="13"/>
      <c r="D4" s="651" t="s">
        <v>557</v>
      </c>
      <c r="E4" s="652"/>
      <c r="F4" s="652"/>
      <c r="G4" s="652"/>
      <c r="H4" s="652"/>
      <c r="I4" s="652"/>
      <c r="J4" s="652"/>
      <c r="K4" s="653"/>
      <c r="L4" s="14"/>
      <c r="AV4" s="7" t="s">
        <v>558</v>
      </c>
      <c r="AW4" s="9" t="s">
        <v>542</v>
      </c>
      <c r="AX4" s="7" t="s">
        <v>559</v>
      </c>
      <c r="AY4" s="7" t="s">
        <v>560</v>
      </c>
      <c r="AZ4" s="7" t="s">
        <v>561</v>
      </c>
      <c r="BA4" s="7" t="s">
        <v>562</v>
      </c>
      <c r="BB4" s="7" t="s">
        <v>563</v>
      </c>
      <c r="BC4" s="7" t="s">
        <v>564</v>
      </c>
      <c r="BD4" s="7" t="s">
        <v>565</v>
      </c>
      <c r="BE4" s="7" t="s">
        <v>566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567</v>
      </c>
      <c r="AW5" s="9" t="s">
        <v>543</v>
      </c>
      <c r="AX5" s="7" t="s">
        <v>568</v>
      </c>
      <c r="AY5" s="7" t="s">
        <v>569</v>
      </c>
      <c r="AZ5" s="7" t="s">
        <v>570</v>
      </c>
      <c r="BB5" s="7" t="s">
        <v>571</v>
      </c>
      <c r="BC5" s="7" t="s">
        <v>572</v>
      </c>
      <c r="BE5" s="7" t="s">
        <v>573</v>
      </c>
    </row>
    <row r="6" spans="3:57">
      <c r="C6" s="13"/>
      <c r="D6" s="646" t="s">
        <v>574</v>
      </c>
      <c r="E6" s="647"/>
      <c r="F6" s="647"/>
      <c r="G6" s="647"/>
      <c r="H6" s="647"/>
      <c r="I6" s="647"/>
      <c r="J6" s="647"/>
      <c r="K6" s="648"/>
      <c r="L6" s="14"/>
      <c r="AV6" s="7" t="s">
        <v>575</v>
      </c>
      <c r="AW6" s="9" t="s">
        <v>544</v>
      </c>
      <c r="AX6" s="7" t="s">
        <v>576</v>
      </c>
      <c r="AY6" s="7" t="s">
        <v>577</v>
      </c>
      <c r="BB6" s="7" t="s">
        <v>578</v>
      </c>
    </row>
    <row r="7" spans="3:57">
      <c r="C7" s="13"/>
      <c r="D7" s="16" t="s">
        <v>579</v>
      </c>
      <c r="E7" s="17" t="s">
        <v>623</v>
      </c>
      <c r="F7" s="617"/>
      <c r="G7" s="617"/>
      <c r="H7" s="617"/>
      <c r="I7" s="617"/>
      <c r="J7" s="617"/>
      <c r="K7" s="618"/>
      <c r="L7" s="14"/>
      <c r="AV7" s="7" t="s">
        <v>580</v>
      </c>
      <c r="AW7" s="9" t="s">
        <v>545</v>
      </c>
      <c r="AX7" s="7" t="s">
        <v>581</v>
      </c>
      <c r="AY7" s="7" t="s">
        <v>582</v>
      </c>
    </row>
    <row r="8" spans="3:57" ht="29.25" customHeight="1">
      <c r="C8" s="13"/>
      <c r="D8" s="16" t="s">
        <v>583</v>
      </c>
      <c r="E8" s="18" t="s">
        <v>584</v>
      </c>
      <c r="F8" s="617"/>
      <c r="G8" s="617"/>
      <c r="H8" s="617"/>
      <c r="I8" s="617"/>
      <c r="J8" s="617"/>
      <c r="K8" s="618"/>
      <c r="L8" s="14"/>
      <c r="AV8" s="7" t="s">
        <v>585</v>
      </c>
      <c r="AW8" s="9" t="s">
        <v>540</v>
      </c>
      <c r="AX8" s="7" t="s">
        <v>586</v>
      </c>
      <c r="AY8" s="7" t="s">
        <v>587</v>
      </c>
    </row>
    <row r="9" spans="3:57" ht="29.25" customHeight="1">
      <c r="C9" s="13"/>
      <c r="D9" s="16" t="s">
        <v>588</v>
      </c>
      <c r="E9" s="18" t="s">
        <v>589</v>
      </c>
      <c r="F9" s="617"/>
      <c r="G9" s="617"/>
      <c r="H9" s="617"/>
      <c r="I9" s="617"/>
      <c r="J9" s="617"/>
      <c r="K9" s="618"/>
      <c r="L9" s="14"/>
      <c r="AV9" s="7" t="s">
        <v>590</v>
      </c>
      <c r="AW9" s="9" t="s">
        <v>546</v>
      </c>
      <c r="AX9" s="7" t="s">
        <v>591</v>
      </c>
      <c r="AY9" s="7" t="s">
        <v>592</v>
      </c>
    </row>
    <row r="10" spans="3:57">
      <c r="C10" s="13"/>
      <c r="D10" s="16" t="s">
        <v>593</v>
      </c>
      <c r="E10" s="17" t="s">
        <v>594</v>
      </c>
      <c r="F10" s="649"/>
      <c r="G10" s="649"/>
      <c r="H10" s="649"/>
      <c r="I10" s="649"/>
      <c r="J10" s="649"/>
      <c r="K10" s="650"/>
      <c r="L10" s="14"/>
      <c r="AX10" s="7" t="s">
        <v>595</v>
      </c>
      <c r="AY10" s="7" t="s">
        <v>596</v>
      </c>
    </row>
    <row r="11" spans="3:57">
      <c r="C11" s="13"/>
      <c r="D11" s="16" t="s">
        <v>597</v>
      </c>
      <c r="E11" s="17" t="s">
        <v>598</v>
      </c>
      <c r="F11" s="649"/>
      <c r="G11" s="649"/>
      <c r="H11" s="649"/>
      <c r="I11" s="649"/>
      <c r="J11" s="649"/>
      <c r="K11" s="650"/>
      <c r="L11" s="14"/>
      <c r="N11" s="19"/>
      <c r="AX11" s="7" t="s">
        <v>599</v>
      </c>
      <c r="AY11" s="7" t="s">
        <v>600</v>
      </c>
    </row>
    <row r="12" spans="3:57" ht="22.5">
      <c r="C12" s="13"/>
      <c r="D12" s="16" t="s">
        <v>601</v>
      </c>
      <c r="E12" s="18" t="s">
        <v>602</v>
      </c>
      <c r="F12" s="649"/>
      <c r="G12" s="649"/>
      <c r="H12" s="649"/>
      <c r="I12" s="649"/>
      <c r="J12" s="649"/>
      <c r="K12" s="650"/>
      <c r="L12" s="14"/>
      <c r="N12" s="19"/>
      <c r="AX12" s="7" t="s">
        <v>603</v>
      </c>
      <c r="AY12" s="7" t="s">
        <v>31</v>
      </c>
    </row>
    <row r="13" spans="3:57">
      <c r="C13" s="13"/>
      <c r="D13" s="16" t="s">
        <v>32</v>
      </c>
      <c r="E13" s="17" t="s">
        <v>33</v>
      </c>
      <c r="F13" s="649"/>
      <c r="G13" s="649"/>
      <c r="H13" s="649"/>
      <c r="I13" s="649"/>
      <c r="J13" s="649"/>
      <c r="K13" s="650"/>
      <c r="L13" s="14"/>
      <c r="N13" s="19"/>
      <c r="AY13" s="7" t="s">
        <v>624</v>
      </c>
    </row>
    <row r="14" spans="3:57" ht="29.25" customHeight="1">
      <c r="C14" s="13"/>
      <c r="D14" s="16" t="s">
        <v>625</v>
      </c>
      <c r="E14" s="17" t="s">
        <v>626</v>
      </c>
      <c r="F14" s="649"/>
      <c r="G14" s="649"/>
      <c r="H14" s="649"/>
      <c r="I14" s="649"/>
      <c r="J14" s="649"/>
      <c r="K14" s="650"/>
      <c r="L14" s="14"/>
      <c r="N14" s="19"/>
      <c r="AY14" s="7" t="s">
        <v>627</v>
      </c>
    </row>
    <row r="15" spans="3:57" ht="21.75" customHeight="1">
      <c r="C15" s="13"/>
      <c r="D15" s="16" t="s">
        <v>628</v>
      </c>
      <c r="E15" s="17" t="s">
        <v>629</v>
      </c>
      <c r="F15" s="38"/>
      <c r="G15" s="645" t="s">
        <v>630</v>
      </c>
      <c r="H15" s="645"/>
      <c r="I15" s="645"/>
      <c r="J15" s="645"/>
      <c r="K15" s="3"/>
      <c r="L15" s="14"/>
      <c r="N15" s="19"/>
      <c r="AY15" s="7" t="s">
        <v>631</v>
      </c>
    </row>
    <row r="16" spans="3:57" ht="12" thickBot="1">
      <c r="C16" s="13"/>
      <c r="D16" s="21" t="s">
        <v>632</v>
      </c>
      <c r="E16" s="22" t="s">
        <v>633</v>
      </c>
      <c r="F16" s="615"/>
      <c r="G16" s="615"/>
      <c r="H16" s="615"/>
      <c r="I16" s="615"/>
      <c r="J16" s="615"/>
      <c r="K16" s="616"/>
      <c r="L16" s="14"/>
      <c r="N16" s="19"/>
      <c r="AY16" s="7" t="s">
        <v>634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635</v>
      </c>
    </row>
    <row r="18" spans="3:51">
      <c r="C18" s="13"/>
      <c r="D18" s="646" t="s">
        <v>6</v>
      </c>
      <c r="E18" s="647"/>
      <c r="F18" s="647"/>
      <c r="G18" s="647"/>
      <c r="H18" s="647"/>
      <c r="I18" s="647"/>
      <c r="J18" s="647"/>
      <c r="K18" s="648"/>
      <c r="L18" s="14"/>
      <c r="N18" s="19"/>
    </row>
    <row r="19" spans="3:51">
      <c r="C19" s="13"/>
      <c r="D19" s="16" t="s">
        <v>620</v>
      </c>
      <c r="E19" s="17" t="s">
        <v>7</v>
      </c>
      <c r="F19" s="649"/>
      <c r="G19" s="649"/>
      <c r="H19" s="649"/>
      <c r="I19" s="649"/>
      <c r="J19" s="649"/>
      <c r="K19" s="650"/>
      <c r="L19" s="14"/>
      <c r="N19" s="19"/>
    </row>
    <row r="20" spans="3:51" ht="22.5">
      <c r="C20" s="13"/>
      <c r="D20" s="16" t="s">
        <v>621</v>
      </c>
      <c r="E20" s="23" t="s">
        <v>8</v>
      </c>
      <c r="F20" s="617"/>
      <c r="G20" s="617"/>
      <c r="H20" s="617"/>
      <c r="I20" s="617"/>
      <c r="J20" s="617"/>
      <c r="K20" s="618"/>
      <c r="L20" s="14"/>
      <c r="N20" s="19"/>
    </row>
    <row r="21" spans="3:51">
      <c r="C21" s="13"/>
      <c r="D21" s="16" t="s">
        <v>622</v>
      </c>
      <c r="E21" s="23" t="s">
        <v>9</v>
      </c>
      <c r="F21" s="617"/>
      <c r="G21" s="617"/>
      <c r="H21" s="617"/>
      <c r="I21" s="617"/>
      <c r="J21" s="617"/>
      <c r="K21" s="618"/>
      <c r="L21" s="14"/>
      <c r="N21" s="19"/>
    </row>
    <row r="22" spans="3:51" ht="22.5">
      <c r="C22" s="13"/>
      <c r="D22" s="16" t="s">
        <v>10</v>
      </c>
      <c r="E22" s="23" t="s">
        <v>11</v>
      </c>
      <c r="F22" s="617"/>
      <c r="G22" s="617"/>
      <c r="H22" s="617"/>
      <c r="I22" s="617"/>
      <c r="J22" s="617"/>
      <c r="K22" s="618"/>
      <c r="L22" s="14"/>
      <c r="N22" s="19"/>
    </row>
    <row r="23" spans="3:51" ht="22.5">
      <c r="C23" s="13"/>
      <c r="D23" s="16" t="s">
        <v>12</v>
      </c>
      <c r="E23" s="23" t="s">
        <v>13</v>
      </c>
      <c r="F23" s="617"/>
      <c r="G23" s="617"/>
      <c r="H23" s="617"/>
      <c r="I23" s="617"/>
      <c r="J23" s="617"/>
      <c r="K23" s="618"/>
      <c r="L23" s="14"/>
      <c r="N23" s="19"/>
    </row>
    <row r="24" spans="3:51" ht="23.25" thickBot="1">
      <c r="C24" s="13"/>
      <c r="D24" s="21" t="s">
        <v>14</v>
      </c>
      <c r="E24" s="24" t="s">
        <v>15</v>
      </c>
      <c r="F24" s="615"/>
      <c r="G24" s="615"/>
      <c r="H24" s="615"/>
      <c r="I24" s="615"/>
      <c r="J24" s="615"/>
      <c r="K24" s="616"/>
      <c r="L24" s="14"/>
      <c r="N24" s="19"/>
    </row>
    <row r="25" spans="3:51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51">
      <c r="C26" s="13"/>
      <c r="D26" s="609" t="s">
        <v>16</v>
      </c>
      <c r="E26" s="610"/>
      <c r="F26" s="610"/>
      <c r="G26" s="610"/>
      <c r="H26" s="610"/>
      <c r="I26" s="610"/>
      <c r="J26" s="610"/>
      <c r="K26" s="611"/>
      <c r="L26" s="14"/>
      <c r="N26" s="19"/>
    </row>
    <row r="27" spans="3:51">
      <c r="C27" s="13" t="s">
        <v>17</v>
      </c>
      <c r="D27" s="16" t="s">
        <v>535</v>
      </c>
      <c r="E27" s="23" t="s">
        <v>18</v>
      </c>
      <c r="F27" s="617"/>
      <c r="G27" s="617"/>
      <c r="H27" s="617"/>
      <c r="I27" s="617"/>
      <c r="J27" s="617"/>
      <c r="K27" s="618"/>
      <c r="L27" s="14"/>
      <c r="N27" s="19"/>
    </row>
    <row r="28" spans="3:51" ht="12" thickBot="1">
      <c r="C28" s="13" t="s">
        <v>19</v>
      </c>
      <c r="D28" s="606" t="s">
        <v>20</v>
      </c>
      <c r="E28" s="607"/>
      <c r="F28" s="607"/>
      <c r="G28" s="607"/>
      <c r="H28" s="607"/>
      <c r="I28" s="607"/>
      <c r="J28" s="607"/>
      <c r="K28" s="608"/>
      <c r="L28" s="14"/>
      <c r="M28" s="25"/>
      <c r="N28" s="19"/>
    </row>
    <row r="29" spans="3:51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51">
      <c r="C30" s="13"/>
      <c r="D30" s="609" t="s">
        <v>21</v>
      </c>
      <c r="E30" s="610"/>
      <c r="F30" s="610"/>
      <c r="G30" s="610"/>
      <c r="H30" s="610"/>
      <c r="I30" s="610"/>
      <c r="J30" s="610"/>
      <c r="K30" s="611"/>
      <c r="L30" s="14"/>
      <c r="N30" s="19"/>
    </row>
    <row r="31" spans="3:51" ht="12" thickBot="1">
      <c r="C31" s="13"/>
      <c r="D31" s="26" t="s">
        <v>536</v>
      </c>
      <c r="E31" s="27" t="s">
        <v>22</v>
      </c>
      <c r="F31" s="641"/>
      <c r="G31" s="641"/>
      <c r="H31" s="641"/>
      <c r="I31" s="641"/>
      <c r="J31" s="641"/>
      <c r="K31" s="642"/>
      <c r="L31" s="14"/>
      <c r="N31" s="19"/>
    </row>
    <row r="32" spans="3:51" ht="22.5">
      <c r="C32" s="13"/>
      <c r="D32" s="28"/>
      <c r="E32" s="29" t="s">
        <v>23</v>
      </c>
      <c r="F32" s="29" t="s">
        <v>24</v>
      </c>
      <c r="G32" s="30" t="s">
        <v>25</v>
      </c>
      <c r="H32" s="643" t="s">
        <v>604</v>
      </c>
      <c r="I32" s="643"/>
      <c r="J32" s="643"/>
      <c r="K32" s="644"/>
      <c r="L32" s="14"/>
      <c r="N32" s="19"/>
    </row>
    <row r="33" spans="3:14">
      <c r="C33" s="13" t="s">
        <v>17</v>
      </c>
      <c r="D33" s="16" t="s">
        <v>605</v>
      </c>
      <c r="E33" s="23" t="s">
        <v>606</v>
      </c>
      <c r="F33" s="39"/>
      <c r="G33" s="39"/>
      <c r="H33" s="617"/>
      <c r="I33" s="617"/>
      <c r="J33" s="617"/>
      <c r="K33" s="618"/>
      <c r="L33" s="14"/>
      <c r="N33" s="19"/>
    </row>
    <row r="34" spans="3:14" ht="12" thickBot="1">
      <c r="C34" s="13" t="s">
        <v>19</v>
      </c>
      <c r="D34" s="606" t="s">
        <v>607</v>
      </c>
      <c r="E34" s="607"/>
      <c r="F34" s="607"/>
      <c r="G34" s="607"/>
      <c r="H34" s="607"/>
      <c r="I34" s="607"/>
      <c r="J34" s="607"/>
      <c r="K34" s="608"/>
      <c r="L34" s="14"/>
      <c r="N34" s="19"/>
    </row>
    <row r="35" spans="3:14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>
      <c r="C36" s="13"/>
      <c r="D36" s="609" t="s">
        <v>608</v>
      </c>
      <c r="E36" s="610"/>
      <c r="F36" s="610"/>
      <c r="G36" s="610"/>
      <c r="H36" s="610"/>
      <c r="I36" s="610"/>
      <c r="J36" s="610"/>
      <c r="K36" s="611"/>
      <c r="L36" s="14"/>
      <c r="N36" s="19"/>
    </row>
    <row r="37" spans="3:14" ht="24.75" customHeight="1">
      <c r="C37" s="13"/>
      <c r="D37" s="31"/>
      <c r="E37" s="20" t="s">
        <v>609</v>
      </c>
      <c r="F37" s="20" t="s">
        <v>610</v>
      </c>
      <c r="G37" s="20" t="s">
        <v>611</v>
      </c>
      <c r="H37" s="20" t="s">
        <v>612</v>
      </c>
      <c r="I37" s="632" t="s">
        <v>613</v>
      </c>
      <c r="J37" s="633"/>
      <c r="K37" s="634"/>
      <c r="L37" s="14"/>
      <c r="N37" s="19"/>
    </row>
    <row r="38" spans="3:14">
      <c r="C38" s="13" t="s">
        <v>17</v>
      </c>
      <c r="D38" s="16" t="s">
        <v>614</v>
      </c>
      <c r="E38" s="39"/>
      <c r="F38" s="39"/>
      <c r="G38" s="39"/>
      <c r="H38" s="39"/>
      <c r="I38" s="635"/>
      <c r="J38" s="636"/>
      <c r="K38" s="637"/>
      <c r="L38" s="14"/>
    </row>
    <row r="39" spans="3:14">
      <c r="C39" s="1" t="s">
        <v>55</v>
      </c>
      <c r="D39" s="16" t="s">
        <v>56</v>
      </c>
      <c r="E39" s="39"/>
      <c r="F39" s="39"/>
      <c r="G39" s="39"/>
      <c r="H39" s="39"/>
      <c r="I39" s="635"/>
      <c r="J39" s="636"/>
      <c r="K39" s="637"/>
      <c r="L39" s="14"/>
    </row>
    <row r="40" spans="3:14">
      <c r="C40" s="1" t="s">
        <v>55</v>
      </c>
      <c r="D40" s="16" t="s">
        <v>727</v>
      </c>
      <c r="E40" s="39"/>
      <c r="F40" s="39"/>
      <c r="G40" s="39"/>
      <c r="H40" s="39"/>
      <c r="I40" s="635"/>
      <c r="J40" s="636"/>
      <c r="K40" s="637"/>
      <c r="L40" s="14"/>
    </row>
    <row r="41" spans="3:14">
      <c r="C41" s="1" t="s">
        <v>55</v>
      </c>
      <c r="D41" s="16" t="s">
        <v>728</v>
      </c>
      <c r="E41" s="39"/>
      <c r="F41" s="39"/>
      <c r="G41" s="39"/>
      <c r="H41" s="39"/>
      <c r="I41" s="635"/>
      <c r="J41" s="636"/>
      <c r="K41" s="637"/>
      <c r="L41" s="14"/>
    </row>
    <row r="42" spans="3:14">
      <c r="C42" s="1" t="s">
        <v>55</v>
      </c>
      <c r="D42" s="16" t="s">
        <v>729</v>
      </c>
      <c r="E42" s="39"/>
      <c r="F42" s="39"/>
      <c r="G42" s="39"/>
      <c r="H42" s="39"/>
      <c r="I42" s="635"/>
      <c r="J42" s="636"/>
      <c r="K42" s="637"/>
      <c r="L42" s="14"/>
    </row>
    <row r="43" spans="3:14">
      <c r="C43" s="1" t="s">
        <v>55</v>
      </c>
      <c r="D43" s="16" t="s">
        <v>730</v>
      </c>
      <c r="E43" s="39"/>
      <c r="F43" s="39"/>
      <c r="G43" s="39"/>
      <c r="H43" s="39"/>
      <c r="I43" s="635"/>
      <c r="J43" s="636"/>
      <c r="K43" s="637"/>
      <c r="L43" s="14"/>
    </row>
    <row r="44" spans="3:14">
      <c r="C44" s="1" t="s">
        <v>55</v>
      </c>
      <c r="D44" s="16" t="s">
        <v>731</v>
      </c>
      <c r="E44" s="39"/>
      <c r="F44" s="39"/>
      <c r="G44" s="39"/>
      <c r="H44" s="39"/>
      <c r="I44" s="635"/>
      <c r="J44" s="636"/>
      <c r="K44" s="637"/>
      <c r="L44" s="14"/>
    </row>
    <row r="45" spans="3:14">
      <c r="C45" s="1" t="s">
        <v>55</v>
      </c>
      <c r="D45" s="16" t="s">
        <v>732</v>
      </c>
      <c r="E45" s="39"/>
      <c r="F45" s="39"/>
      <c r="G45" s="39"/>
      <c r="H45" s="39"/>
      <c r="I45" s="635"/>
      <c r="J45" s="636"/>
      <c r="K45" s="637"/>
      <c r="L45" s="14"/>
    </row>
    <row r="46" spans="3:14">
      <c r="C46" s="1" t="s">
        <v>55</v>
      </c>
      <c r="D46" s="16" t="s">
        <v>733</v>
      </c>
      <c r="E46" s="39"/>
      <c r="F46" s="39"/>
      <c r="G46" s="39"/>
      <c r="H46" s="39"/>
      <c r="I46" s="635"/>
      <c r="J46" s="636"/>
      <c r="K46" s="637"/>
      <c r="L46" s="14"/>
    </row>
    <row r="47" spans="3:14">
      <c r="C47" s="1" t="s">
        <v>55</v>
      </c>
      <c r="D47" s="16" t="s">
        <v>734</v>
      </c>
      <c r="E47" s="39"/>
      <c r="F47" s="39"/>
      <c r="G47" s="39"/>
      <c r="H47" s="39"/>
      <c r="I47" s="635"/>
      <c r="J47" s="636"/>
      <c r="K47" s="637"/>
      <c r="L47" s="14"/>
    </row>
    <row r="48" spans="3:14">
      <c r="C48" s="1" t="s">
        <v>55</v>
      </c>
      <c r="D48" s="16" t="s">
        <v>735</v>
      </c>
      <c r="E48" s="39"/>
      <c r="F48" s="39"/>
      <c r="G48" s="39"/>
      <c r="H48" s="39"/>
      <c r="I48" s="635"/>
      <c r="J48" s="636"/>
      <c r="K48" s="637"/>
      <c r="L48" s="14"/>
    </row>
    <row r="49" spans="3:14">
      <c r="C49" s="1" t="s">
        <v>55</v>
      </c>
      <c r="D49" s="16" t="s">
        <v>736</v>
      </c>
      <c r="E49" s="39"/>
      <c r="F49" s="39"/>
      <c r="G49" s="39"/>
      <c r="H49" s="39"/>
      <c r="I49" s="635"/>
      <c r="J49" s="636"/>
      <c r="K49" s="637"/>
      <c r="L49" s="14"/>
    </row>
    <row r="50" spans="3:14">
      <c r="C50" s="1" t="s">
        <v>55</v>
      </c>
      <c r="D50" s="16" t="s">
        <v>737</v>
      </c>
      <c r="E50" s="39"/>
      <c r="F50" s="39"/>
      <c r="G50" s="39"/>
      <c r="H50" s="39"/>
      <c r="I50" s="635"/>
      <c r="J50" s="636"/>
      <c r="K50" s="637"/>
      <c r="L50" s="14"/>
    </row>
    <row r="51" spans="3:14">
      <c r="C51" s="1" t="s">
        <v>55</v>
      </c>
      <c r="D51" s="16" t="s">
        <v>738</v>
      </c>
      <c r="E51" s="39"/>
      <c r="F51" s="39"/>
      <c r="G51" s="39"/>
      <c r="H51" s="39"/>
      <c r="I51" s="635"/>
      <c r="J51" s="636"/>
      <c r="K51" s="637"/>
      <c r="L51" s="14"/>
    </row>
    <row r="52" spans="3:14">
      <c r="C52" s="1" t="s">
        <v>55</v>
      </c>
      <c r="D52" s="16" t="s">
        <v>739</v>
      </c>
      <c r="E52" s="39"/>
      <c r="F52" s="39"/>
      <c r="G52" s="39"/>
      <c r="H52" s="39"/>
      <c r="I52" s="635"/>
      <c r="J52" s="636"/>
      <c r="K52" s="637"/>
      <c r="L52" s="14"/>
    </row>
    <row r="53" spans="3:14">
      <c r="C53" s="1" t="s">
        <v>55</v>
      </c>
      <c r="D53" s="16" t="s">
        <v>744</v>
      </c>
      <c r="E53" s="39"/>
      <c r="F53" s="39"/>
      <c r="G53" s="39"/>
      <c r="H53" s="39"/>
      <c r="I53" s="635"/>
      <c r="J53" s="636"/>
      <c r="K53" s="637"/>
      <c r="L53" s="14"/>
    </row>
    <row r="54" spans="3:14">
      <c r="C54" s="1" t="s">
        <v>55</v>
      </c>
      <c r="D54" s="16" t="s">
        <v>745</v>
      </c>
      <c r="E54" s="39"/>
      <c r="F54" s="39"/>
      <c r="G54" s="39"/>
      <c r="H54" s="39"/>
      <c r="I54" s="635"/>
      <c r="J54" s="636"/>
      <c r="K54" s="637"/>
      <c r="L54" s="14"/>
    </row>
    <row r="55" spans="3:14" ht="12" thickBot="1">
      <c r="C55" s="13" t="s">
        <v>19</v>
      </c>
      <c r="D55" s="606" t="s">
        <v>615</v>
      </c>
      <c r="E55" s="607"/>
      <c r="F55" s="607"/>
      <c r="G55" s="607"/>
      <c r="H55" s="607"/>
      <c r="I55" s="607"/>
      <c r="J55" s="607"/>
      <c r="K55" s="608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>
      <c r="C57" s="13"/>
      <c r="D57" s="624" t="s">
        <v>616</v>
      </c>
      <c r="E57" s="625"/>
      <c r="F57" s="625"/>
      <c r="G57" s="625"/>
      <c r="H57" s="625"/>
      <c r="I57" s="625"/>
      <c r="J57" s="625"/>
      <c r="K57" s="626"/>
      <c r="L57" s="14"/>
      <c r="N57" s="19"/>
    </row>
    <row r="58" spans="3:14" ht="22.5">
      <c r="C58" s="13"/>
      <c r="D58" s="16" t="s">
        <v>617</v>
      </c>
      <c r="E58" s="23" t="s">
        <v>618</v>
      </c>
      <c r="F58" s="629"/>
      <c r="G58" s="630"/>
      <c r="H58" s="630"/>
      <c r="I58" s="630"/>
      <c r="J58" s="630"/>
      <c r="K58" s="631"/>
      <c r="L58" s="14"/>
      <c r="N58" s="19"/>
    </row>
    <row r="59" spans="3:14">
      <c r="C59" s="13"/>
      <c r="D59" s="16" t="s">
        <v>619</v>
      </c>
      <c r="E59" s="23" t="s">
        <v>533</v>
      </c>
      <c r="F59" s="612"/>
      <c r="G59" s="613"/>
      <c r="H59" s="613"/>
      <c r="I59" s="613"/>
      <c r="J59" s="613"/>
      <c r="K59" s="614"/>
      <c r="L59" s="14"/>
      <c r="N59" s="19"/>
    </row>
    <row r="60" spans="3:14" ht="23.25" thickBot="1">
      <c r="C60" s="13"/>
      <c r="D60" s="21" t="s">
        <v>534</v>
      </c>
      <c r="E60" s="24" t="s">
        <v>40</v>
      </c>
      <c r="F60" s="638"/>
      <c r="G60" s="639"/>
      <c r="H60" s="639"/>
      <c r="I60" s="639"/>
      <c r="J60" s="639"/>
      <c r="K60" s="640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>
      <c r="C62" s="13"/>
      <c r="D62" s="609" t="s">
        <v>41</v>
      </c>
      <c r="E62" s="610"/>
      <c r="F62" s="610"/>
      <c r="G62" s="610"/>
      <c r="H62" s="610"/>
      <c r="I62" s="610"/>
      <c r="J62" s="610"/>
      <c r="K62" s="611"/>
      <c r="L62" s="14"/>
      <c r="N62" s="19"/>
    </row>
    <row r="63" spans="3:14">
      <c r="C63" s="13"/>
      <c r="D63" s="16"/>
      <c r="E63" s="32" t="s">
        <v>42</v>
      </c>
      <c r="F63" s="627" t="s">
        <v>43</v>
      </c>
      <c r="G63" s="627"/>
      <c r="H63" s="627"/>
      <c r="I63" s="627"/>
      <c r="J63" s="627"/>
      <c r="K63" s="628"/>
      <c r="L63" s="14"/>
      <c r="N63" s="19"/>
    </row>
    <row r="64" spans="3:14">
      <c r="C64" s="13" t="s">
        <v>17</v>
      </c>
      <c r="D64" s="16" t="s">
        <v>44</v>
      </c>
      <c r="E64" s="37"/>
      <c r="F64" s="612"/>
      <c r="G64" s="613"/>
      <c r="H64" s="613"/>
      <c r="I64" s="613"/>
      <c r="J64" s="613"/>
      <c r="K64" s="614"/>
      <c r="L64" s="14"/>
      <c r="N64" s="19"/>
    </row>
    <row r="65" spans="3:14" ht="12" thickBot="1">
      <c r="C65" s="13" t="s">
        <v>19</v>
      </c>
      <c r="D65" s="606" t="s">
        <v>45</v>
      </c>
      <c r="E65" s="607"/>
      <c r="F65" s="607"/>
      <c r="G65" s="607"/>
      <c r="H65" s="607"/>
      <c r="I65" s="607"/>
      <c r="J65" s="607"/>
      <c r="K65" s="608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>
      <c r="C67" s="13"/>
      <c r="D67" s="624" t="s">
        <v>46</v>
      </c>
      <c r="E67" s="625"/>
      <c r="F67" s="625"/>
      <c r="G67" s="625"/>
      <c r="H67" s="625"/>
      <c r="I67" s="625"/>
      <c r="J67" s="625"/>
      <c r="K67" s="626"/>
      <c r="L67" s="14"/>
      <c r="N67" s="19"/>
    </row>
    <row r="68" spans="3:14" ht="52.5" customHeight="1">
      <c r="C68" s="13"/>
      <c r="D68" s="16" t="s">
        <v>47</v>
      </c>
      <c r="E68" s="23" t="s">
        <v>48</v>
      </c>
      <c r="F68" s="622"/>
      <c r="G68" s="622"/>
      <c r="H68" s="622"/>
      <c r="I68" s="622"/>
      <c r="J68" s="622"/>
      <c r="K68" s="623"/>
      <c r="L68" s="14"/>
      <c r="N68" s="19"/>
    </row>
    <row r="69" spans="3:14">
      <c r="C69" s="13"/>
      <c r="D69" s="16" t="s">
        <v>49</v>
      </c>
      <c r="E69" s="23" t="s">
        <v>50</v>
      </c>
      <c r="F69" s="619"/>
      <c r="G69" s="620"/>
      <c r="H69" s="620"/>
      <c r="I69" s="620"/>
      <c r="J69" s="620"/>
      <c r="K69" s="621"/>
      <c r="L69" s="14"/>
      <c r="N69" s="19"/>
    </row>
    <row r="70" spans="3:14">
      <c r="C70" s="13"/>
      <c r="D70" s="16" t="s">
        <v>51</v>
      </c>
      <c r="E70" s="23" t="s">
        <v>52</v>
      </c>
      <c r="F70" s="617"/>
      <c r="G70" s="617"/>
      <c r="H70" s="617"/>
      <c r="I70" s="617"/>
      <c r="J70" s="617"/>
      <c r="K70" s="618"/>
      <c r="L70" s="14"/>
      <c r="N70" s="19"/>
    </row>
    <row r="71" spans="3:14" ht="23.25" thickBot="1">
      <c r="C71" s="13"/>
      <c r="D71" s="21" t="s">
        <v>53</v>
      </c>
      <c r="E71" s="24" t="s">
        <v>54</v>
      </c>
      <c r="F71" s="615"/>
      <c r="G71" s="615"/>
      <c r="H71" s="615"/>
      <c r="I71" s="615"/>
      <c r="J71" s="615"/>
      <c r="K71" s="616"/>
      <c r="L71" s="14"/>
    </row>
    <row r="72" spans="3:14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49:K49"/>
    <mergeCell ref="I50:K50"/>
    <mergeCell ref="I53:K53"/>
    <mergeCell ref="I54:K54"/>
    <mergeCell ref="I51:K51"/>
    <mergeCell ref="I52:K52"/>
    <mergeCell ref="I47:K47"/>
    <mergeCell ref="I48:K48"/>
    <mergeCell ref="I42:K42"/>
    <mergeCell ref="I39:K39"/>
    <mergeCell ref="I40:K40"/>
    <mergeCell ref="I41:K41"/>
    <mergeCell ref="I45:K45"/>
    <mergeCell ref="I46:K46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phoneticPr fontId="14" type="noConversion"/>
  <dataValidations count="9">
    <dataValidation type="list" errorStyle="warning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type="list" errorStyle="warning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type="list" errorStyle="warning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type="list" errorStyle="warning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EHSH_reestr_filter">
    <tabColor indexed="47"/>
  </sheetPr>
  <dimension ref="A1:H2"/>
  <sheetViews>
    <sheetView showGridLines="0" workbookViewId="0"/>
  </sheetViews>
  <sheetFormatPr defaultRowHeight="11.25"/>
  <cols>
    <col min="1" max="16384" width="9.140625" style="43"/>
  </cols>
  <sheetData>
    <row r="1" spans="1:8">
      <c r="A1" s="43" t="s">
        <v>350</v>
      </c>
      <c r="B1" s="43" t="s">
        <v>26</v>
      </c>
      <c r="C1" s="43" t="s">
        <v>27</v>
      </c>
      <c r="D1" s="43" t="s">
        <v>500</v>
      </c>
      <c r="E1" s="43" t="s">
        <v>28</v>
      </c>
      <c r="F1" s="43" t="s">
        <v>29</v>
      </c>
      <c r="G1" s="43" t="s">
        <v>30</v>
      </c>
      <c r="H1" s="43" t="s">
        <v>501</v>
      </c>
    </row>
    <row r="2" spans="1:8">
      <c r="A2" s="43">
        <v>1</v>
      </c>
      <c r="B2" s="43" t="s">
        <v>886</v>
      </c>
      <c r="C2" s="43" t="s">
        <v>886</v>
      </c>
      <c r="D2" s="43" t="s">
        <v>887</v>
      </c>
      <c r="E2" s="43" t="s">
        <v>890</v>
      </c>
      <c r="F2" s="43" t="s">
        <v>891</v>
      </c>
      <c r="G2" s="43" t="s">
        <v>792</v>
      </c>
      <c r="H2" s="43" t="s">
        <v>778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EHSH_reestr_mo">
    <tabColor indexed="47"/>
  </sheetPr>
  <dimension ref="A1:E317"/>
  <sheetViews>
    <sheetView showGridLines="0" workbookViewId="0"/>
  </sheetViews>
  <sheetFormatPr defaultRowHeight="11.25"/>
  <cols>
    <col min="1" max="16384" width="9.140625" style="102"/>
  </cols>
  <sheetData>
    <row r="1" spans="1:5">
      <c r="A1" s="102" t="s">
        <v>26</v>
      </c>
      <c r="B1" s="102" t="s">
        <v>27</v>
      </c>
      <c r="C1" s="102" t="s">
        <v>498</v>
      </c>
      <c r="D1" s="102" t="s">
        <v>26</v>
      </c>
      <c r="E1" s="102" t="s">
        <v>499</v>
      </c>
    </row>
    <row r="2" spans="1:5">
      <c r="A2" s="102" t="s">
        <v>771</v>
      </c>
      <c r="B2" s="102" t="s">
        <v>942</v>
      </c>
      <c r="C2" s="102" t="s">
        <v>1353</v>
      </c>
      <c r="D2" s="102" t="s">
        <v>771</v>
      </c>
      <c r="E2" s="102" t="s">
        <v>1545</v>
      </c>
    </row>
    <row r="3" spans="1:5">
      <c r="A3" s="102" t="s">
        <v>771</v>
      </c>
      <c r="B3" s="102" t="s">
        <v>1354</v>
      </c>
      <c r="C3" s="102" t="s">
        <v>1355</v>
      </c>
      <c r="D3" s="102" t="s">
        <v>786</v>
      </c>
      <c r="E3" s="102" t="s">
        <v>1546</v>
      </c>
    </row>
    <row r="4" spans="1:5">
      <c r="A4" s="102" t="s">
        <v>771</v>
      </c>
      <c r="B4" s="102" t="s">
        <v>771</v>
      </c>
      <c r="C4" s="102" t="s">
        <v>772</v>
      </c>
      <c r="D4" s="102" t="s">
        <v>821</v>
      </c>
      <c r="E4" s="102" t="s">
        <v>1547</v>
      </c>
    </row>
    <row r="5" spans="1:5">
      <c r="A5" s="102" t="s">
        <v>771</v>
      </c>
      <c r="B5" s="102" t="s">
        <v>1356</v>
      </c>
      <c r="C5" s="102" t="s">
        <v>1357</v>
      </c>
      <c r="D5" s="102" t="s">
        <v>850</v>
      </c>
      <c r="E5" s="102" t="s">
        <v>1548</v>
      </c>
    </row>
    <row r="6" spans="1:5">
      <c r="A6" s="102" t="s">
        <v>771</v>
      </c>
      <c r="B6" s="102" t="s">
        <v>1358</v>
      </c>
      <c r="C6" s="102" t="s">
        <v>1359</v>
      </c>
      <c r="D6" s="102" t="s">
        <v>870</v>
      </c>
      <c r="E6" s="102" t="s">
        <v>1549</v>
      </c>
    </row>
    <row r="7" spans="1:5">
      <c r="A7" s="102" t="s">
        <v>771</v>
      </c>
      <c r="B7" s="102" t="s">
        <v>955</v>
      </c>
      <c r="C7" s="102" t="s">
        <v>1360</v>
      </c>
      <c r="D7" s="102" t="s">
        <v>886</v>
      </c>
      <c r="E7" s="102" t="s">
        <v>1550</v>
      </c>
    </row>
    <row r="8" spans="1:5">
      <c r="A8" s="102" t="s">
        <v>771</v>
      </c>
      <c r="B8" s="102" t="s">
        <v>1361</v>
      </c>
      <c r="C8" s="102" t="s">
        <v>1362</v>
      </c>
      <c r="D8" s="102" t="s">
        <v>901</v>
      </c>
      <c r="E8" s="102" t="s">
        <v>1551</v>
      </c>
    </row>
    <row r="9" spans="1:5">
      <c r="A9" s="102" t="s">
        <v>771</v>
      </c>
      <c r="B9" s="102" t="s">
        <v>1363</v>
      </c>
      <c r="C9" s="102" t="s">
        <v>1364</v>
      </c>
      <c r="D9" s="102" t="s">
        <v>913</v>
      </c>
      <c r="E9" s="102" t="s">
        <v>1552</v>
      </c>
    </row>
    <row r="10" spans="1:5">
      <c r="A10" s="102" t="s">
        <v>771</v>
      </c>
      <c r="B10" s="102" t="s">
        <v>1365</v>
      </c>
      <c r="C10" s="102" t="s">
        <v>1366</v>
      </c>
      <c r="D10" s="102" t="s">
        <v>917</v>
      </c>
      <c r="E10" s="102" t="s">
        <v>1553</v>
      </c>
    </row>
    <row r="11" spans="1:5">
      <c r="A11" s="102" t="s">
        <v>771</v>
      </c>
      <c r="B11" s="102" t="s">
        <v>1222</v>
      </c>
      <c r="C11" s="102" t="s">
        <v>1367</v>
      </c>
      <c r="D11" s="102" t="s">
        <v>923</v>
      </c>
      <c r="E11" s="102" t="s">
        <v>1554</v>
      </c>
    </row>
    <row r="12" spans="1:5">
      <c r="A12" s="102" t="s">
        <v>771</v>
      </c>
      <c r="B12" s="102" t="s">
        <v>1368</v>
      </c>
      <c r="C12" s="102" t="s">
        <v>1369</v>
      </c>
      <c r="D12" s="102" t="s">
        <v>931</v>
      </c>
      <c r="E12" s="102" t="s">
        <v>1555</v>
      </c>
    </row>
    <row r="13" spans="1:5">
      <c r="A13" s="102" t="s">
        <v>771</v>
      </c>
      <c r="B13" s="102" t="s">
        <v>1370</v>
      </c>
      <c r="C13" s="102" t="s">
        <v>1371</v>
      </c>
      <c r="D13" s="102" t="s">
        <v>938</v>
      </c>
      <c r="E13" s="102" t="s">
        <v>1556</v>
      </c>
    </row>
    <row r="14" spans="1:5">
      <c r="A14" s="102" t="s">
        <v>771</v>
      </c>
      <c r="B14" s="102" t="s">
        <v>773</v>
      </c>
      <c r="C14" s="102" t="s">
        <v>774</v>
      </c>
      <c r="D14" s="102" t="s">
        <v>962</v>
      </c>
      <c r="E14" s="102" t="s">
        <v>1557</v>
      </c>
    </row>
    <row r="15" spans="1:5">
      <c r="A15" s="102" t="s">
        <v>771</v>
      </c>
      <c r="B15" s="102" t="s">
        <v>1372</v>
      </c>
      <c r="C15" s="102" t="s">
        <v>1373</v>
      </c>
      <c r="D15" s="102" t="s">
        <v>976</v>
      </c>
      <c r="E15" s="102" t="s">
        <v>1558</v>
      </c>
    </row>
    <row r="16" spans="1:5">
      <c r="A16" s="102" t="s">
        <v>771</v>
      </c>
      <c r="B16" s="102" t="s">
        <v>1374</v>
      </c>
      <c r="C16" s="102" t="s">
        <v>1375</v>
      </c>
      <c r="D16" s="102" t="s">
        <v>1445</v>
      </c>
      <c r="E16" s="102" t="s">
        <v>1559</v>
      </c>
    </row>
    <row r="17" spans="1:5">
      <c r="A17" s="102" t="s">
        <v>771</v>
      </c>
      <c r="B17" s="102" t="s">
        <v>1202</v>
      </c>
      <c r="C17" s="102" t="s">
        <v>1376</v>
      </c>
      <c r="D17" s="102" t="s">
        <v>1000</v>
      </c>
      <c r="E17" s="102" t="s">
        <v>1560</v>
      </c>
    </row>
    <row r="18" spans="1:5">
      <c r="A18" s="102" t="s">
        <v>771</v>
      </c>
      <c r="B18" s="102" t="s">
        <v>1377</v>
      </c>
      <c r="C18" s="102" t="s">
        <v>1378</v>
      </c>
      <c r="D18" s="102" t="s">
        <v>1019</v>
      </c>
      <c r="E18" s="102" t="s">
        <v>1561</v>
      </c>
    </row>
    <row r="19" spans="1:5">
      <c r="A19" s="102" t="s">
        <v>786</v>
      </c>
      <c r="B19" s="102" t="s">
        <v>788</v>
      </c>
      <c r="C19" s="102" t="s">
        <v>789</v>
      </c>
      <c r="D19" s="102" t="s">
        <v>1055</v>
      </c>
      <c r="E19" s="102" t="s">
        <v>1562</v>
      </c>
    </row>
    <row r="20" spans="1:5">
      <c r="A20" s="102" t="s">
        <v>786</v>
      </c>
      <c r="B20" s="102" t="s">
        <v>786</v>
      </c>
      <c r="C20" s="102" t="s">
        <v>787</v>
      </c>
      <c r="D20" s="102" t="s">
        <v>1085</v>
      </c>
      <c r="E20" s="102" t="s">
        <v>1563</v>
      </c>
    </row>
    <row r="21" spans="1:5">
      <c r="A21" s="102" t="s">
        <v>786</v>
      </c>
      <c r="B21" s="102" t="s">
        <v>793</v>
      </c>
      <c r="C21" s="102" t="s">
        <v>794</v>
      </c>
      <c r="D21" s="102" t="s">
        <v>1124</v>
      </c>
      <c r="E21" s="102" t="s">
        <v>1564</v>
      </c>
    </row>
    <row r="22" spans="1:5">
      <c r="A22" s="102" t="s">
        <v>786</v>
      </c>
      <c r="B22" s="102" t="s">
        <v>795</v>
      </c>
      <c r="C22" s="102" t="s">
        <v>796</v>
      </c>
      <c r="D22" s="102" t="s">
        <v>1129</v>
      </c>
      <c r="E22" s="102" t="s">
        <v>1565</v>
      </c>
    </row>
    <row r="23" spans="1:5">
      <c r="A23" s="102" t="s">
        <v>786</v>
      </c>
      <c r="B23" s="102" t="s">
        <v>797</v>
      </c>
      <c r="C23" s="102" t="s">
        <v>798</v>
      </c>
      <c r="D23" s="102" t="s">
        <v>1135</v>
      </c>
      <c r="E23" s="102" t="s">
        <v>1566</v>
      </c>
    </row>
    <row r="24" spans="1:5">
      <c r="A24" s="102" t="s">
        <v>786</v>
      </c>
      <c r="B24" s="102" t="s">
        <v>799</v>
      </c>
      <c r="C24" s="102" t="s">
        <v>800</v>
      </c>
      <c r="D24" s="102" t="s">
        <v>1160</v>
      </c>
      <c r="E24" s="102" t="s">
        <v>1567</v>
      </c>
    </row>
    <row r="25" spans="1:5">
      <c r="A25" s="102" t="s">
        <v>786</v>
      </c>
      <c r="B25" s="102" t="s">
        <v>801</v>
      </c>
      <c r="C25" s="102" t="s">
        <v>802</v>
      </c>
      <c r="D25" s="102" t="s">
        <v>1206</v>
      </c>
      <c r="E25" s="102" t="s">
        <v>1568</v>
      </c>
    </row>
    <row r="26" spans="1:5">
      <c r="A26" s="102" t="s">
        <v>786</v>
      </c>
      <c r="B26" s="102" t="s">
        <v>803</v>
      </c>
      <c r="C26" s="102" t="s">
        <v>804</v>
      </c>
      <c r="D26" s="102" t="s">
        <v>1214</v>
      </c>
      <c r="E26" s="102" t="s">
        <v>1569</v>
      </c>
    </row>
    <row r="27" spans="1:5">
      <c r="A27" s="102" t="s">
        <v>786</v>
      </c>
      <c r="B27" s="102" t="s">
        <v>805</v>
      </c>
      <c r="C27" s="102" t="s">
        <v>806</v>
      </c>
      <c r="D27" s="102" t="s">
        <v>1243</v>
      </c>
      <c r="E27" s="102" t="s">
        <v>1570</v>
      </c>
    </row>
    <row r="28" spans="1:5">
      <c r="A28" s="102" t="s">
        <v>786</v>
      </c>
      <c r="B28" s="102" t="s">
        <v>807</v>
      </c>
      <c r="C28" s="102" t="s">
        <v>808</v>
      </c>
      <c r="D28" s="102" t="s">
        <v>1270</v>
      </c>
      <c r="E28" s="102" t="s">
        <v>1571</v>
      </c>
    </row>
    <row r="29" spans="1:5">
      <c r="A29" s="102" t="s">
        <v>786</v>
      </c>
      <c r="B29" s="102" t="s">
        <v>809</v>
      </c>
      <c r="C29" s="102" t="s">
        <v>810</v>
      </c>
      <c r="D29" s="102" t="s">
        <v>1274</v>
      </c>
      <c r="E29" s="102" t="s">
        <v>1572</v>
      </c>
    </row>
    <row r="30" spans="1:5">
      <c r="A30" s="102" t="s">
        <v>786</v>
      </c>
      <c r="B30" s="102" t="s">
        <v>811</v>
      </c>
      <c r="C30" s="102" t="s">
        <v>812</v>
      </c>
      <c r="D30" s="102" t="s">
        <v>1317</v>
      </c>
      <c r="E30" s="102" t="s">
        <v>1573</v>
      </c>
    </row>
    <row r="31" spans="1:5">
      <c r="A31" s="102" t="s">
        <v>786</v>
      </c>
      <c r="B31" s="102" t="s">
        <v>813</v>
      </c>
      <c r="C31" s="102" t="s">
        <v>814</v>
      </c>
    </row>
    <row r="32" spans="1:5">
      <c r="A32" s="102" t="s">
        <v>786</v>
      </c>
      <c r="B32" s="102" t="s">
        <v>815</v>
      </c>
      <c r="C32" s="102" t="s">
        <v>816</v>
      </c>
    </row>
    <row r="33" spans="1:3">
      <c r="A33" s="102" t="s">
        <v>786</v>
      </c>
      <c r="B33" s="102" t="s">
        <v>817</v>
      </c>
      <c r="C33" s="102" t="s">
        <v>818</v>
      </c>
    </row>
    <row r="34" spans="1:3">
      <c r="A34" s="102" t="s">
        <v>786</v>
      </c>
      <c r="B34" s="102" t="s">
        <v>819</v>
      </c>
      <c r="C34" s="102" t="s">
        <v>820</v>
      </c>
    </row>
    <row r="35" spans="1:3">
      <c r="A35" s="102" t="s">
        <v>821</v>
      </c>
      <c r="B35" s="102" t="s">
        <v>821</v>
      </c>
      <c r="C35" s="102" t="s">
        <v>822</v>
      </c>
    </row>
    <row r="36" spans="1:3">
      <c r="A36" s="102" t="s">
        <v>821</v>
      </c>
      <c r="B36" s="102" t="s">
        <v>823</v>
      </c>
      <c r="C36" s="102" t="s">
        <v>824</v>
      </c>
    </row>
    <row r="37" spans="1:3">
      <c r="A37" s="102" t="s">
        <v>821</v>
      </c>
      <c r="B37" s="102" t="s">
        <v>830</v>
      </c>
      <c r="C37" s="102" t="s">
        <v>831</v>
      </c>
    </row>
    <row r="38" spans="1:3">
      <c r="A38" s="102" t="s">
        <v>821</v>
      </c>
      <c r="B38" s="102" t="s">
        <v>832</v>
      </c>
      <c r="C38" s="102" t="s">
        <v>833</v>
      </c>
    </row>
    <row r="39" spans="1:3">
      <c r="A39" s="102" t="s">
        <v>821</v>
      </c>
      <c r="B39" s="102" t="s">
        <v>1379</v>
      </c>
      <c r="C39" s="102" t="s">
        <v>1380</v>
      </c>
    </row>
    <row r="40" spans="1:3">
      <c r="A40" s="102" t="s">
        <v>821</v>
      </c>
      <c r="B40" s="102" t="s">
        <v>834</v>
      </c>
      <c r="C40" s="102" t="s">
        <v>835</v>
      </c>
    </row>
    <row r="41" spans="1:3">
      <c r="A41" s="102" t="s">
        <v>821</v>
      </c>
      <c r="B41" s="102" t="s">
        <v>1381</v>
      </c>
      <c r="C41" s="102" t="s">
        <v>1382</v>
      </c>
    </row>
    <row r="42" spans="1:3">
      <c r="A42" s="102" t="s">
        <v>821</v>
      </c>
      <c r="B42" s="102" t="s">
        <v>838</v>
      </c>
      <c r="C42" s="102" t="s">
        <v>839</v>
      </c>
    </row>
    <row r="43" spans="1:3">
      <c r="A43" s="102" t="s">
        <v>821</v>
      </c>
      <c r="B43" s="102" t="s">
        <v>840</v>
      </c>
      <c r="C43" s="102" t="s">
        <v>841</v>
      </c>
    </row>
    <row r="44" spans="1:3">
      <c r="A44" s="102" t="s">
        <v>821</v>
      </c>
      <c r="B44" s="102" t="s">
        <v>844</v>
      </c>
      <c r="C44" s="102" t="s">
        <v>845</v>
      </c>
    </row>
    <row r="45" spans="1:3">
      <c r="A45" s="102" t="s">
        <v>821</v>
      </c>
      <c r="B45" s="102" t="s">
        <v>846</v>
      </c>
      <c r="C45" s="102" t="s">
        <v>847</v>
      </c>
    </row>
    <row r="46" spans="1:3">
      <c r="A46" s="102" t="s">
        <v>821</v>
      </c>
      <c r="B46" s="102" t="s">
        <v>848</v>
      </c>
      <c r="C46" s="102" t="s">
        <v>849</v>
      </c>
    </row>
    <row r="47" spans="1:3">
      <c r="A47" s="102" t="s">
        <v>850</v>
      </c>
      <c r="B47" s="102" t="s">
        <v>1383</v>
      </c>
      <c r="C47" s="102" t="s">
        <v>1384</v>
      </c>
    </row>
    <row r="48" spans="1:3">
      <c r="A48" s="102" t="s">
        <v>850</v>
      </c>
      <c r="B48" s="102" t="s">
        <v>850</v>
      </c>
      <c r="C48" s="102" t="s">
        <v>851</v>
      </c>
    </row>
    <row r="49" spans="1:3">
      <c r="A49" s="102" t="s">
        <v>850</v>
      </c>
      <c r="B49" s="102" t="s">
        <v>1385</v>
      </c>
      <c r="C49" s="102" t="s">
        <v>1386</v>
      </c>
    </row>
    <row r="50" spans="1:3">
      <c r="A50" s="102" t="s">
        <v>850</v>
      </c>
      <c r="B50" s="102" t="s">
        <v>1387</v>
      </c>
      <c r="C50" s="102" t="s">
        <v>1388</v>
      </c>
    </row>
    <row r="51" spans="1:3">
      <c r="A51" s="102" t="s">
        <v>850</v>
      </c>
      <c r="B51" s="102" t="s">
        <v>1326</v>
      </c>
      <c r="C51" s="102" t="s">
        <v>1389</v>
      </c>
    </row>
    <row r="52" spans="1:3">
      <c r="A52" s="102" t="s">
        <v>850</v>
      </c>
      <c r="B52" s="102" t="s">
        <v>852</v>
      </c>
      <c r="C52" s="102" t="s">
        <v>853</v>
      </c>
    </row>
    <row r="53" spans="1:3">
      <c r="A53" s="102" t="s">
        <v>850</v>
      </c>
      <c r="B53" s="102" t="s">
        <v>860</v>
      </c>
      <c r="C53" s="102" t="s">
        <v>861</v>
      </c>
    </row>
    <row r="54" spans="1:3">
      <c r="A54" s="102" t="s">
        <v>850</v>
      </c>
      <c r="B54" s="102" t="s">
        <v>864</v>
      </c>
      <c r="C54" s="102" t="s">
        <v>865</v>
      </c>
    </row>
    <row r="55" spans="1:3">
      <c r="A55" s="102" t="s">
        <v>850</v>
      </c>
      <c r="B55" s="102" t="s">
        <v>1390</v>
      </c>
      <c r="C55" s="102" t="s">
        <v>1391</v>
      </c>
    </row>
    <row r="56" spans="1:3">
      <c r="A56" s="102" t="s">
        <v>850</v>
      </c>
      <c r="B56" s="102" t="s">
        <v>868</v>
      </c>
      <c r="C56" s="102" t="s">
        <v>869</v>
      </c>
    </row>
    <row r="57" spans="1:3">
      <c r="A57" s="102" t="s">
        <v>850</v>
      </c>
      <c r="B57" s="102" t="s">
        <v>1392</v>
      </c>
      <c r="C57" s="102" t="s">
        <v>1393</v>
      </c>
    </row>
    <row r="58" spans="1:3">
      <c r="A58" s="102" t="s">
        <v>850</v>
      </c>
      <c r="B58" s="102" t="s">
        <v>819</v>
      </c>
      <c r="C58" s="102" t="s">
        <v>1394</v>
      </c>
    </row>
    <row r="59" spans="1:3">
      <c r="A59" s="102" t="s">
        <v>870</v>
      </c>
      <c r="B59" s="102" t="s">
        <v>870</v>
      </c>
      <c r="C59" s="102" t="s">
        <v>871</v>
      </c>
    </row>
    <row r="60" spans="1:3">
      <c r="A60" s="102" t="s">
        <v>886</v>
      </c>
      <c r="B60" s="102" t="s">
        <v>886</v>
      </c>
      <c r="C60" s="102" t="s">
        <v>887</v>
      </c>
    </row>
    <row r="61" spans="1:3">
      <c r="A61" s="102" t="s">
        <v>901</v>
      </c>
      <c r="B61" s="102" t="s">
        <v>901</v>
      </c>
      <c r="C61" s="102" t="s">
        <v>902</v>
      </c>
    </row>
    <row r="62" spans="1:3">
      <c r="A62" s="102" t="s">
        <v>913</v>
      </c>
      <c r="B62" s="102" t="s">
        <v>913</v>
      </c>
      <c r="C62" s="102" t="s">
        <v>914</v>
      </c>
    </row>
    <row r="63" spans="1:3">
      <c r="A63" s="102" t="s">
        <v>917</v>
      </c>
      <c r="B63" s="102" t="s">
        <v>917</v>
      </c>
      <c r="C63" s="102" t="s">
        <v>918</v>
      </c>
    </row>
    <row r="64" spans="1:3">
      <c r="A64" s="102" t="s">
        <v>923</v>
      </c>
      <c r="B64" s="102" t="s">
        <v>923</v>
      </c>
      <c r="C64" s="102" t="s">
        <v>924</v>
      </c>
    </row>
    <row r="65" spans="1:3">
      <c r="A65" s="102" t="s">
        <v>931</v>
      </c>
      <c r="B65" s="102" t="s">
        <v>931</v>
      </c>
      <c r="C65" s="102" t="s">
        <v>932</v>
      </c>
    </row>
    <row r="66" spans="1:3">
      <c r="A66" s="102" t="s">
        <v>938</v>
      </c>
      <c r="B66" s="102" t="s">
        <v>940</v>
      </c>
      <c r="C66" s="102" t="s">
        <v>941</v>
      </c>
    </row>
    <row r="67" spans="1:3">
      <c r="A67" s="102" t="s">
        <v>938</v>
      </c>
      <c r="B67" s="102" t="s">
        <v>942</v>
      </c>
      <c r="C67" s="102" t="s">
        <v>943</v>
      </c>
    </row>
    <row r="68" spans="1:3">
      <c r="A68" s="102" t="s">
        <v>938</v>
      </c>
      <c r="B68" s="102" t="s">
        <v>944</v>
      </c>
      <c r="C68" s="102" t="s">
        <v>945</v>
      </c>
    </row>
    <row r="69" spans="1:3">
      <c r="A69" s="102" t="s">
        <v>938</v>
      </c>
      <c r="B69" s="102" t="s">
        <v>946</v>
      </c>
      <c r="C69" s="102" t="s">
        <v>947</v>
      </c>
    </row>
    <row r="70" spans="1:3">
      <c r="A70" s="102" t="s">
        <v>938</v>
      </c>
      <c r="B70" s="102" t="s">
        <v>948</v>
      </c>
      <c r="C70" s="102" t="s">
        <v>949</v>
      </c>
    </row>
    <row r="71" spans="1:3">
      <c r="A71" s="102" t="s">
        <v>938</v>
      </c>
      <c r="B71" s="102" t="s">
        <v>950</v>
      </c>
      <c r="C71" s="102" t="s">
        <v>951</v>
      </c>
    </row>
    <row r="72" spans="1:3">
      <c r="A72" s="102" t="s">
        <v>938</v>
      </c>
      <c r="B72" s="102" t="s">
        <v>938</v>
      </c>
      <c r="C72" s="102" t="s">
        <v>939</v>
      </c>
    </row>
    <row r="73" spans="1:3">
      <c r="A73" s="102" t="s">
        <v>938</v>
      </c>
      <c r="B73" s="102" t="s">
        <v>955</v>
      </c>
      <c r="C73" s="102" t="s">
        <v>956</v>
      </c>
    </row>
    <row r="74" spans="1:3">
      <c r="A74" s="102" t="s">
        <v>938</v>
      </c>
      <c r="B74" s="102" t="s">
        <v>957</v>
      </c>
      <c r="C74" s="102" t="s">
        <v>958</v>
      </c>
    </row>
    <row r="75" spans="1:3">
      <c r="A75" s="102" t="s">
        <v>938</v>
      </c>
      <c r="B75" s="102" t="s">
        <v>959</v>
      </c>
      <c r="C75" s="102" t="s">
        <v>960</v>
      </c>
    </row>
    <row r="76" spans="1:3">
      <c r="A76" s="102" t="s">
        <v>938</v>
      </c>
      <c r="B76" s="102" t="s">
        <v>819</v>
      </c>
      <c r="C76" s="102" t="s">
        <v>961</v>
      </c>
    </row>
    <row r="77" spans="1:3">
      <c r="A77" s="102" t="s">
        <v>962</v>
      </c>
      <c r="B77" s="102" t="s">
        <v>1395</v>
      </c>
      <c r="C77" s="102" t="s">
        <v>1396</v>
      </c>
    </row>
    <row r="78" spans="1:3">
      <c r="A78" s="102" t="s">
        <v>962</v>
      </c>
      <c r="B78" s="102" t="s">
        <v>1397</v>
      </c>
      <c r="C78" s="102" t="s">
        <v>1398</v>
      </c>
    </row>
    <row r="79" spans="1:3">
      <c r="A79" s="102" t="s">
        <v>962</v>
      </c>
      <c r="B79" s="102" t="s">
        <v>964</v>
      </c>
      <c r="C79" s="102" t="s">
        <v>965</v>
      </c>
    </row>
    <row r="80" spans="1:3">
      <c r="A80" s="102" t="s">
        <v>962</v>
      </c>
      <c r="B80" s="102" t="s">
        <v>1399</v>
      </c>
      <c r="C80" s="102" t="s">
        <v>1400</v>
      </c>
    </row>
    <row r="81" spans="1:3">
      <c r="A81" s="102" t="s">
        <v>962</v>
      </c>
      <c r="B81" s="102" t="s">
        <v>968</v>
      </c>
      <c r="C81" s="102" t="s">
        <v>969</v>
      </c>
    </row>
    <row r="82" spans="1:3">
      <c r="A82" s="102" t="s">
        <v>962</v>
      </c>
      <c r="B82" s="102" t="s">
        <v>1401</v>
      </c>
      <c r="C82" s="102" t="s">
        <v>1402</v>
      </c>
    </row>
    <row r="83" spans="1:3">
      <c r="A83" s="102" t="s">
        <v>962</v>
      </c>
      <c r="B83" s="102" t="s">
        <v>970</v>
      </c>
      <c r="C83" s="102" t="s">
        <v>971</v>
      </c>
    </row>
    <row r="84" spans="1:3">
      <c r="A84" s="102" t="s">
        <v>962</v>
      </c>
      <c r="B84" s="102" t="s">
        <v>962</v>
      </c>
      <c r="C84" s="102" t="s">
        <v>963</v>
      </c>
    </row>
    <row r="85" spans="1:3">
      <c r="A85" s="102" t="s">
        <v>962</v>
      </c>
      <c r="B85" s="102" t="s">
        <v>1403</v>
      </c>
      <c r="C85" s="102" t="s">
        <v>1404</v>
      </c>
    </row>
    <row r="86" spans="1:3">
      <c r="A86" s="102" t="s">
        <v>962</v>
      </c>
      <c r="B86" s="102" t="s">
        <v>980</v>
      </c>
      <c r="C86" s="102" t="s">
        <v>1405</v>
      </c>
    </row>
    <row r="87" spans="1:3">
      <c r="A87" s="102" t="s">
        <v>962</v>
      </c>
      <c r="B87" s="102" t="s">
        <v>988</v>
      </c>
      <c r="C87" s="102" t="s">
        <v>1406</v>
      </c>
    </row>
    <row r="88" spans="1:3">
      <c r="A88" s="102" t="s">
        <v>962</v>
      </c>
      <c r="B88" s="102" t="s">
        <v>1407</v>
      </c>
      <c r="C88" s="102" t="s">
        <v>1408</v>
      </c>
    </row>
    <row r="89" spans="1:3">
      <c r="A89" s="102" t="s">
        <v>962</v>
      </c>
      <c r="B89" s="102" t="s">
        <v>972</v>
      </c>
      <c r="C89" s="102" t="s">
        <v>973</v>
      </c>
    </row>
    <row r="90" spans="1:3">
      <c r="A90" s="102" t="s">
        <v>962</v>
      </c>
      <c r="B90" s="102" t="s">
        <v>1409</v>
      </c>
      <c r="C90" s="102" t="s">
        <v>1410</v>
      </c>
    </row>
    <row r="91" spans="1:3">
      <c r="A91" s="102" t="s">
        <v>962</v>
      </c>
      <c r="B91" s="102" t="s">
        <v>1411</v>
      </c>
      <c r="C91" s="102" t="s">
        <v>1412</v>
      </c>
    </row>
    <row r="92" spans="1:3">
      <c r="A92" s="102" t="s">
        <v>962</v>
      </c>
      <c r="B92" s="102" t="s">
        <v>1413</v>
      </c>
      <c r="C92" s="102" t="s">
        <v>1414</v>
      </c>
    </row>
    <row r="93" spans="1:3">
      <c r="A93" s="102" t="s">
        <v>962</v>
      </c>
      <c r="B93" s="102" t="s">
        <v>1415</v>
      </c>
      <c r="C93" s="102" t="s">
        <v>1416</v>
      </c>
    </row>
    <row r="94" spans="1:3">
      <c r="A94" s="102" t="s">
        <v>962</v>
      </c>
      <c r="B94" s="102" t="s">
        <v>1417</v>
      </c>
      <c r="C94" s="102" t="s">
        <v>1418</v>
      </c>
    </row>
    <row r="95" spans="1:3">
      <c r="A95" s="102" t="s">
        <v>962</v>
      </c>
      <c r="B95" s="102" t="s">
        <v>974</v>
      </c>
      <c r="C95" s="102" t="s">
        <v>975</v>
      </c>
    </row>
    <row r="96" spans="1:3">
      <c r="A96" s="102" t="s">
        <v>962</v>
      </c>
      <c r="B96" s="102" t="s">
        <v>1419</v>
      </c>
      <c r="C96" s="102" t="s">
        <v>1420</v>
      </c>
    </row>
    <row r="97" spans="1:3">
      <c r="A97" s="102" t="s">
        <v>962</v>
      </c>
      <c r="B97" s="102" t="s">
        <v>1421</v>
      </c>
      <c r="C97" s="102" t="s">
        <v>1422</v>
      </c>
    </row>
    <row r="98" spans="1:3">
      <c r="A98" s="102" t="s">
        <v>962</v>
      </c>
      <c r="B98" s="102" t="s">
        <v>1423</v>
      </c>
      <c r="C98" s="102" t="s">
        <v>1424</v>
      </c>
    </row>
    <row r="99" spans="1:3">
      <c r="A99" s="102" t="s">
        <v>962</v>
      </c>
      <c r="B99" s="102" t="s">
        <v>1425</v>
      </c>
      <c r="C99" s="102" t="s">
        <v>1426</v>
      </c>
    </row>
    <row r="100" spans="1:3">
      <c r="A100" s="102" t="s">
        <v>976</v>
      </c>
      <c r="B100" s="102" t="s">
        <v>1427</v>
      </c>
      <c r="C100" s="102" t="s">
        <v>1428</v>
      </c>
    </row>
    <row r="101" spans="1:3">
      <c r="A101" s="102" t="s">
        <v>976</v>
      </c>
      <c r="B101" s="102" t="s">
        <v>1429</v>
      </c>
      <c r="C101" s="102" t="s">
        <v>1430</v>
      </c>
    </row>
    <row r="102" spans="1:3">
      <c r="A102" s="102" t="s">
        <v>976</v>
      </c>
      <c r="B102" s="102" t="s">
        <v>978</v>
      </c>
      <c r="C102" s="102" t="s">
        <v>979</v>
      </c>
    </row>
    <row r="103" spans="1:3">
      <c r="A103" s="102" t="s">
        <v>976</v>
      </c>
      <c r="B103" s="102" t="s">
        <v>1024</v>
      </c>
      <c r="C103" s="102" t="s">
        <v>1431</v>
      </c>
    </row>
    <row r="104" spans="1:3">
      <c r="A104" s="102" t="s">
        <v>976</v>
      </c>
      <c r="B104" s="102" t="s">
        <v>1432</v>
      </c>
      <c r="C104" s="102" t="s">
        <v>1433</v>
      </c>
    </row>
    <row r="105" spans="1:3">
      <c r="A105" s="102" t="s">
        <v>976</v>
      </c>
      <c r="B105" s="102" t="s">
        <v>976</v>
      </c>
      <c r="C105" s="102" t="s">
        <v>977</v>
      </c>
    </row>
    <row r="106" spans="1:3">
      <c r="A106" s="102" t="s">
        <v>976</v>
      </c>
      <c r="B106" s="102" t="s">
        <v>980</v>
      </c>
      <c r="C106" s="102" t="s">
        <v>981</v>
      </c>
    </row>
    <row r="107" spans="1:3">
      <c r="A107" s="102" t="s">
        <v>976</v>
      </c>
      <c r="B107" s="102" t="s">
        <v>1434</v>
      </c>
      <c r="C107" s="102" t="s">
        <v>1435</v>
      </c>
    </row>
    <row r="108" spans="1:3">
      <c r="A108" s="102" t="s">
        <v>976</v>
      </c>
      <c r="B108" s="102" t="s">
        <v>988</v>
      </c>
      <c r="C108" s="102" t="s">
        <v>989</v>
      </c>
    </row>
    <row r="109" spans="1:3">
      <c r="A109" s="102" t="s">
        <v>976</v>
      </c>
      <c r="B109" s="102" t="s">
        <v>990</v>
      </c>
      <c r="C109" s="102" t="s">
        <v>991</v>
      </c>
    </row>
    <row r="110" spans="1:3">
      <c r="A110" s="102" t="s">
        <v>976</v>
      </c>
      <c r="B110" s="102" t="s">
        <v>992</v>
      </c>
      <c r="C110" s="102" t="s">
        <v>993</v>
      </c>
    </row>
    <row r="111" spans="1:3">
      <c r="A111" s="102" t="s">
        <v>976</v>
      </c>
      <c r="B111" s="102" t="s">
        <v>1188</v>
      </c>
      <c r="C111" s="102" t="s">
        <v>1436</v>
      </c>
    </row>
    <row r="112" spans="1:3">
      <c r="A112" s="102" t="s">
        <v>976</v>
      </c>
      <c r="B112" s="102" t="s">
        <v>1437</v>
      </c>
      <c r="C112" s="102" t="s">
        <v>1438</v>
      </c>
    </row>
    <row r="113" spans="1:3">
      <c r="A113" s="102" t="s">
        <v>976</v>
      </c>
      <c r="B113" s="102" t="s">
        <v>1439</v>
      </c>
      <c r="C113" s="102" t="s">
        <v>1440</v>
      </c>
    </row>
    <row r="114" spans="1:3">
      <c r="A114" s="102" t="s">
        <v>976</v>
      </c>
      <c r="B114" s="102" t="s">
        <v>1441</v>
      </c>
      <c r="C114" s="102" t="s">
        <v>1442</v>
      </c>
    </row>
    <row r="115" spans="1:3">
      <c r="A115" s="102" t="s">
        <v>976</v>
      </c>
      <c r="B115" s="102" t="s">
        <v>994</v>
      </c>
      <c r="C115" s="102" t="s">
        <v>995</v>
      </c>
    </row>
    <row r="116" spans="1:3">
      <c r="A116" s="102" t="s">
        <v>976</v>
      </c>
      <c r="B116" s="102" t="s">
        <v>1443</v>
      </c>
      <c r="C116" s="102" t="s">
        <v>1444</v>
      </c>
    </row>
    <row r="117" spans="1:3">
      <c r="A117" s="102" t="s">
        <v>976</v>
      </c>
      <c r="B117" s="102" t="s">
        <v>998</v>
      </c>
      <c r="C117" s="102" t="s">
        <v>999</v>
      </c>
    </row>
    <row r="118" spans="1:3">
      <c r="A118" s="102" t="s">
        <v>1445</v>
      </c>
      <c r="B118" s="102" t="s">
        <v>1447</v>
      </c>
      <c r="C118" s="102" t="s">
        <v>1448</v>
      </c>
    </row>
    <row r="119" spans="1:3">
      <c r="A119" s="102" t="s">
        <v>1445</v>
      </c>
      <c r="B119" s="102" t="s">
        <v>1449</v>
      </c>
      <c r="C119" s="102" t="s">
        <v>1450</v>
      </c>
    </row>
    <row r="120" spans="1:3">
      <c r="A120" s="102" t="s">
        <v>1445</v>
      </c>
      <c r="B120" s="102" t="s">
        <v>1451</v>
      </c>
      <c r="C120" s="102" t="s">
        <v>1452</v>
      </c>
    </row>
    <row r="121" spans="1:3">
      <c r="A121" s="102" t="s">
        <v>1445</v>
      </c>
      <c r="B121" s="102" t="s">
        <v>1453</v>
      </c>
      <c r="C121" s="102" t="s">
        <v>1454</v>
      </c>
    </row>
    <row r="122" spans="1:3">
      <c r="A122" s="102" t="s">
        <v>1445</v>
      </c>
      <c r="B122" s="102" t="s">
        <v>1455</v>
      </c>
      <c r="C122" s="102" t="s">
        <v>1456</v>
      </c>
    </row>
    <row r="123" spans="1:3">
      <c r="A123" s="102" t="s">
        <v>1445</v>
      </c>
      <c r="B123" s="102" t="s">
        <v>1457</v>
      </c>
      <c r="C123" s="102" t="s">
        <v>1458</v>
      </c>
    </row>
    <row r="124" spans="1:3">
      <c r="A124" s="102" t="s">
        <v>1445</v>
      </c>
      <c r="B124" s="102" t="s">
        <v>1459</v>
      </c>
      <c r="C124" s="102" t="s">
        <v>1460</v>
      </c>
    </row>
    <row r="125" spans="1:3">
      <c r="A125" s="102" t="s">
        <v>1445</v>
      </c>
      <c r="B125" s="102" t="s">
        <v>1445</v>
      </c>
      <c r="C125" s="102" t="s">
        <v>1446</v>
      </c>
    </row>
    <row r="126" spans="1:3">
      <c r="A126" s="102" t="s">
        <v>1445</v>
      </c>
      <c r="B126" s="102" t="s">
        <v>1461</v>
      </c>
      <c r="C126" s="102" t="s">
        <v>1462</v>
      </c>
    </row>
    <row r="127" spans="1:3">
      <c r="A127" s="102" t="s">
        <v>1445</v>
      </c>
      <c r="B127" s="102" t="s">
        <v>1463</v>
      </c>
      <c r="C127" s="102" t="s">
        <v>1464</v>
      </c>
    </row>
    <row r="128" spans="1:3">
      <c r="A128" s="102" t="s">
        <v>1445</v>
      </c>
      <c r="B128" s="102" t="s">
        <v>1465</v>
      </c>
      <c r="C128" s="102" t="s">
        <v>1466</v>
      </c>
    </row>
    <row r="129" spans="1:3">
      <c r="A129" s="102" t="s">
        <v>1445</v>
      </c>
      <c r="B129" s="102" t="s">
        <v>838</v>
      </c>
      <c r="C129" s="102" t="s">
        <v>1467</v>
      </c>
    </row>
    <row r="130" spans="1:3">
      <c r="A130" s="102" t="s">
        <v>1445</v>
      </c>
      <c r="B130" s="102" t="s">
        <v>840</v>
      </c>
      <c r="C130" s="102" t="s">
        <v>1468</v>
      </c>
    </row>
    <row r="131" spans="1:3">
      <c r="A131" s="102" t="s">
        <v>1445</v>
      </c>
      <c r="B131" s="102" t="s">
        <v>1469</v>
      </c>
      <c r="C131" s="102" t="s">
        <v>1470</v>
      </c>
    </row>
    <row r="132" spans="1:3">
      <c r="A132" s="102" t="s">
        <v>1445</v>
      </c>
      <c r="B132" s="102" t="s">
        <v>1471</v>
      </c>
      <c r="C132" s="102" t="s">
        <v>1472</v>
      </c>
    </row>
    <row r="133" spans="1:3">
      <c r="A133" s="102" t="s">
        <v>1445</v>
      </c>
      <c r="B133" s="102" t="s">
        <v>1473</v>
      </c>
      <c r="C133" s="102" t="s">
        <v>1474</v>
      </c>
    </row>
    <row r="134" spans="1:3">
      <c r="A134" s="102" t="s">
        <v>1000</v>
      </c>
      <c r="B134" s="102" t="s">
        <v>1002</v>
      </c>
      <c r="C134" s="102" t="s">
        <v>1003</v>
      </c>
    </row>
    <row r="135" spans="1:3">
      <c r="A135" s="102" t="s">
        <v>1000</v>
      </c>
      <c r="B135" s="102" t="s">
        <v>1475</v>
      </c>
      <c r="C135" s="102" t="s">
        <v>1476</v>
      </c>
    </row>
    <row r="136" spans="1:3">
      <c r="A136" s="102" t="s">
        <v>1000</v>
      </c>
      <c r="B136" s="102" t="s">
        <v>1004</v>
      </c>
      <c r="C136" s="102" t="s">
        <v>1005</v>
      </c>
    </row>
    <row r="137" spans="1:3">
      <c r="A137" s="102" t="s">
        <v>1000</v>
      </c>
      <c r="B137" s="102" t="s">
        <v>1477</v>
      </c>
      <c r="C137" s="102" t="s">
        <v>1478</v>
      </c>
    </row>
    <row r="138" spans="1:3">
      <c r="A138" s="102" t="s">
        <v>1000</v>
      </c>
      <c r="B138" s="102" t="s">
        <v>1000</v>
      </c>
      <c r="C138" s="102" t="s">
        <v>1001</v>
      </c>
    </row>
    <row r="139" spans="1:3">
      <c r="A139" s="102" t="s">
        <v>1000</v>
      </c>
      <c r="B139" s="102" t="s">
        <v>1006</v>
      </c>
      <c r="C139" s="102" t="s">
        <v>1007</v>
      </c>
    </row>
    <row r="140" spans="1:3">
      <c r="A140" s="102" t="s">
        <v>1000</v>
      </c>
      <c r="B140" s="102" t="s">
        <v>1479</v>
      </c>
      <c r="C140" s="102" t="s">
        <v>1480</v>
      </c>
    </row>
    <row r="141" spans="1:3">
      <c r="A141" s="102" t="s">
        <v>1000</v>
      </c>
      <c r="B141" s="102" t="s">
        <v>1013</v>
      </c>
      <c r="C141" s="102" t="s">
        <v>1014</v>
      </c>
    </row>
    <row r="142" spans="1:3">
      <c r="A142" s="102" t="s">
        <v>1000</v>
      </c>
      <c r="B142" s="102" t="s">
        <v>1481</v>
      </c>
      <c r="C142" s="102" t="s">
        <v>1482</v>
      </c>
    </row>
    <row r="143" spans="1:3">
      <c r="A143" s="102" t="s">
        <v>1000</v>
      </c>
      <c r="B143" s="102" t="s">
        <v>1015</v>
      </c>
      <c r="C143" s="102" t="s">
        <v>1016</v>
      </c>
    </row>
    <row r="144" spans="1:3">
      <c r="A144" s="102" t="s">
        <v>1000</v>
      </c>
      <c r="B144" s="102" t="s">
        <v>1483</v>
      </c>
      <c r="C144" s="102" t="s">
        <v>1484</v>
      </c>
    </row>
    <row r="145" spans="1:3">
      <c r="A145" s="102" t="s">
        <v>1000</v>
      </c>
      <c r="B145" s="102" t="s">
        <v>1017</v>
      </c>
      <c r="C145" s="102" t="s">
        <v>1018</v>
      </c>
    </row>
    <row r="146" spans="1:3">
      <c r="A146" s="102" t="s">
        <v>1019</v>
      </c>
      <c r="B146" s="102" t="s">
        <v>944</v>
      </c>
      <c r="C146" s="102" t="s">
        <v>1021</v>
      </c>
    </row>
    <row r="147" spans="1:3">
      <c r="A147" s="102" t="s">
        <v>1019</v>
      </c>
      <c r="B147" s="102" t="s">
        <v>1022</v>
      </c>
      <c r="C147" s="102" t="s">
        <v>1023</v>
      </c>
    </row>
    <row r="148" spans="1:3">
      <c r="A148" s="102" t="s">
        <v>1019</v>
      </c>
      <c r="B148" s="102" t="s">
        <v>1024</v>
      </c>
      <c r="C148" s="102" t="s">
        <v>1025</v>
      </c>
    </row>
    <row r="149" spans="1:3">
      <c r="A149" s="102" t="s">
        <v>1019</v>
      </c>
      <c r="B149" s="102" t="s">
        <v>1026</v>
      </c>
      <c r="C149" s="102" t="s">
        <v>1027</v>
      </c>
    </row>
    <row r="150" spans="1:3">
      <c r="A150" s="102" t="s">
        <v>1019</v>
      </c>
      <c r="B150" s="102" t="s">
        <v>1019</v>
      </c>
      <c r="C150" s="102" t="s">
        <v>1020</v>
      </c>
    </row>
    <row r="151" spans="1:3">
      <c r="A151" s="102" t="s">
        <v>1019</v>
      </c>
      <c r="B151" s="102" t="s">
        <v>1028</v>
      </c>
      <c r="C151" s="102" t="s">
        <v>1029</v>
      </c>
    </row>
    <row r="152" spans="1:3">
      <c r="A152" s="102" t="s">
        <v>1019</v>
      </c>
      <c r="B152" s="102" t="s">
        <v>1030</v>
      </c>
      <c r="C152" s="102" t="s">
        <v>1031</v>
      </c>
    </row>
    <row r="153" spans="1:3">
      <c r="A153" s="102" t="s">
        <v>1019</v>
      </c>
      <c r="B153" s="102" t="s">
        <v>1032</v>
      </c>
      <c r="C153" s="102" t="s">
        <v>1033</v>
      </c>
    </row>
    <row r="154" spans="1:3">
      <c r="A154" s="102" t="s">
        <v>1019</v>
      </c>
      <c r="B154" s="102" t="s">
        <v>1034</v>
      </c>
      <c r="C154" s="102" t="s">
        <v>1035</v>
      </c>
    </row>
    <row r="155" spans="1:3">
      <c r="A155" s="102" t="s">
        <v>1019</v>
      </c>
      <c r="B155" s="102" t="s">
        <v>1036</v>
      </c>
      <c r="C155" s="102" t="s">
        <v>1037</v>
      </c>
    </row>
    <row r="156" spans="1:3">
      <c r="A156" s="102" t="s">
        <v>1019</v>
      </c>
      <c r="B156" s="102" t="s">
        <v>1043</v>
      </c>
      <c r="C156" s="102" t="s">
        <v>1044</v>
      </c>
    </row>
    <row r="157" spans="1:3">
      <c r="A157" s="102" t="s">
        <v>1019</v>
      </c>
      <c r="B157" s="102" t="s">
        <v>1045</v>
      </c>
      <c r="C157" s="102" t="s">
        <v>1046</v>
      </c>
    </row>
    <row r="158" spans="1:3">
      <c r="A158" s="102" t="s">
        <v>1019</v>
      </c>
      <c r="B158" s="102" t="s">
        <v>1047</v>
      </c>
      <c r="C158" s="102" t="s">
        <v>1048</v>
      </c>
    </row>
    <row r="159" spans="1:3">
      <c r="A159" s="102" t="s">
        <v>1019</v>
      </c>
      <c r="B159" s="102" t="s">
        <v>1049</v>
      </c>
      <c r="C159" s="102" t="s">
        <v>1050</v>
      </c>
    </row>
    <row r="160" spans="1:3">
      <c r="A160" s="102" t="s">
        <v>1019</v>
      </c>
      <c r="B160" s="102" t="s">
        <v>1051</v>
      </c>
      <c r="C160" s="102" t="s">
        <v>1052</v>
      </c>
    </row>
    <row r="161" spans="1:3">
      <c r="A161" s="102" t="s">
        <v>1019</v>
      </c>
      <c r="B161" s="102" t="s">
        <v>1053</v>
      </c>
      <c r="C161" s="102" t="s">
        <v>1054</v>
      </c>
    </row>
    <row r="162" spans="1:3">
      <c r="A162" s="102" t="s">
        <v>1055</v>
      </c>
      <c r="B162" s="102" t="s">
        <v>1057</v>
      </c>
      <c r="C162" s="102" t="s">
        <v>1058</v>
      </c>
    </row>
    <row r="163" spans="1:3">
      <c r="A163" s="102" t="s">
        <v>1055</v>
      </c>
      <c r="B163" s="102" t="s">
        <v>1062</v>
      </c>
      <c r="C163" s="102" t="s">
        <v>1063</v>
      </c>
    </row>
    <row r="164" spans="1:3">
      <c r="A164" s="102" t="s">
        <v>1055</v>
      </c>
      <c r="B164" s="102" t="s">
        <v>1064</v>
      </c>
      <c r="C164" s="102" t="s">
        <v>1065</v>
      </c>
    </row>
    <row r="165" spans="1:3">
      <c r="A165" s="102" t="s">
        <v>1055</v>
      </c>
      <c r="B165" s="102" t="s">
        <v>1066</v>
      </c>
      <c r="C165" s="102" t="s">
        <v>1067</v>
      </c>
    </row>
    <row r="166" spans="1:3">
      <c r="A166" s="102" t="s">
        <v>1055</v>
      </c>
      <c r="B166" s="102" t="s">
        <v>1070</v>
      </c>
      <c r="C166" s="102" t="s">
        <v>1071</v>
      </c>
    </row>
    <row r="167" spans="1:3">
      <c r="A167" s="102" t="s">
        <v>1055</v>
      </c>
      <c r="B167" s="102" t="s">
        <v>1072</v>
      </c>
      <c r="C167" s="102" t="s">
        <v>1073</v>
      </c>
    </row>
    <row r="168" spans="1:3">
      <c r="A168" s="102" t="s">
        <v>1055</v>
      </c>
      <c r="B168" s="102" t="s">
        <v>1074</v>
      </c>
      <c r="C168" s="102" t="s">
        <v>1075</v>
      </c>
    </row>
    <row r="169" spans="1:3">
      <c r="A169" s="102" t="s">
        <v>1055</v>
      </c>
      <c r="B169" s="102" t="s">
        <v>1055</v>
      </c>
      <c r="C169" s="102" t="s">
        <v>1056</v>
      </c>
    </row>
    <row r="170" spans="1:3">
      <c r="A170" s="102" t="s">
        <v>1055</v>
      </c>
      <c r="B170" s="102" t="s">
        <v>834</v>
      </c>
      <c r="C170" s="102" t="s">
        <v>1076</v>
      </c>
    </row>
    <row r="171" spans="1:3">
      <c r="A171" s="102" t="s">
        <v>1055</v>
      </c>
      <c r="B171" s="102" t="s">
        <v>1077</v>
      </c>
      <c r="C171" s="102" t="s">
        <v>1078</v>
      </c>
    </row>
    <row r="172" spans="1:3">
      <c r="A172" s="102" t="s">
        <v>1055</v>
      </c>
      <c r="B172" s="102" t="s">
        <v>1079</v>
      </c>
      <c r="C172" s="102" t="s">
        <v>1080</v>
      </c>
    </row>
    <row r="173" spans="1:3">
      <c r="A173" s="102" t="s">
        <v>1055</v>
      </c>
      <c r="B173" s="102" t="s">
        <v>1083</v>
      </c>
      <c r="C173" s="102" t="s">
        <v>1084</v>
      </c>
    </row>
    <row r="174" spans="1:3">
      <c r="A174" s="102" t="s">
        <v>1085</v>
      </c>
      <c r="B174" s="102" t="s">
        <v>1087</v>
      </c>
      <c r="C174" s="102" t="s">
        <v>1088</v>
      </c>
    </row>
    <row r="175" spans="1:3">
      <c r="A175" s="102" t="s">
        <v>1085</v>
      </c>
      <c r="B175" s="102" t="s">
        <v>1089</v>
      </c>
      <c r="C175" s="102" t="s">
        <v>1090</v>
      </c>
    </row>
    <row r="176" spans="1:3">
      <c r="A176" s="102" t="s">
        <v>1085</v>
      </c>
      <c r="B176" s="102" t="s">
        <v>1098</v>
      </c>
      <c r="C176" s="102" t="s">
        <v>1099</v>
      </c>
    </row>
    <row r="177" spans="1:3">
      <c r="A177" s="102" t="s">
        <v>1085</v>
      </c>
      <c r="B177" s="102" t="s">
        <v>1100</v>
      </c>
      <c r="C177" s="102" t="s">
        <v>1101</v>
      </c>
    </row>
    <row r="178" spans="1:3">
      <c r="A178" s="102" t="s">
        <v>1085</v>
      </c>
      <c r="B178" s="102" t="s">
        <v>1102</v>
      </c>
      <c r="C178" s="102" t="s">
        <v>1103</v>
      </c>
    </row>
    <row r="179" spans="1:3">
      <c r="A179" s="102" t="s">
        <v>1085</v>
      </c>
      <c r="B179" s="102" t="s">
        <v>1104</v>
      </c>
      <c r="C179" s="102" t="s">
        <v>1105</v>
      </c>
    </row>
    <row r="180" spans="1:3">
      <c r="A180" s="102" t="s">
        <v>1085</v>
      </c>
      <c r="B180" s="102" t="s">
        <v>1106</v>
      </c>
      <c r="C180" s="102" t="s">
        <v>1107</v>
      </c>
    </row>
    <row r="181" spans="1:3">
      <c r="A181" s="102" t="s">
        <v>1085</v>
      </c>
      <c r="B181" s="102" t="s">
        <v>1108</v>
      </c>
      <c r="C181" s="102" t="s">
        <v>1109</v>
      </c>
    </row>
    <row r="182" spans="1:3">
      <c r="A182" s="102" t="s">
        <v>1085</v>
      </c>
      <c r="B182" s="102" t="s">
        <v>1110</v>
      </c>
      <c r="C182" s="102" t="s">
        <v>1111</v>
      </c>
    </row>
    <row r="183" spans="1:3">
      <c r="A183" s="102" t="s">
        <v>1085</v>
      </c>
      <c r="B183" s="102" t="s">
        <v>1085</v>
      </c>
      <c r="C183" s="102" t="s">
        <v>1086</v>
      </c>
    </row>
    <row r="184" spans="1:3">
      <c r="A184" s="102" t="s">
        <v>1085</v>
      </c>
      <c r="B184" s="102" t="s">
        <v>1112</v>
      </c>
      <c r="C184" s="102" t="s">
        <v>1113</v>
      </c>
    </row>
    <row r="185" spans="1:3">
      <c r="A185" s="102" t="s">
        <v>1085</v>
      </c>
      <c r="B185" s="102" t="s">
        <v>1114</v>
      </c>
      <c r="C185" s="102" t="s">
        <v>1115</v>
      </c>
    </row>
    <row r="186" spans="1:3">
      <c r="A186" s="102" t="s">
        <v>1085</v>
      </c>
      <c r="B186" s="102" t="s">
        <v>1116</v>
      </c>
      <c r="C186" s="102" t="s">
        <v>1117</v>
      </c>
    </row>
    <row r="187" spans="1:3">
      <c r="A187" s="102" t="s">
        <v>1085</v>
      </c>
      <c r="B187" s="102" t="s">
        <v>1118</v>
      </c>
      <c r="C187" s="102" t="s">
        <v>1119</v>
      </c>
    </row>
    <row r="188" spans="1:3">
      <c r="A188" s="102" t="s">
        <v>1085</v>
      </c>
      <c r="B188" s="102" t="s">
        <v>1120</v>
      </c>
      <c r="C188" s="102" t="s">
        <v>1121</v>
      </c>
    </row>
    <row r="189" spans="1:3">
      <c r="A189" s="102" t="s">
        <v>1085</v>
      </c>
      <c r="B189" s="102" t="s">
        <v>1122</v>
      </c>
      <c r="C189" s="102" t="s">
        <v>1123</v>
      </c>
    </row>
    <row r="190" spans="1:3">
      <c r="A190" s="102" t="s">
        <v>1124</v>
      </c>
      <c r="B190" s="102" t="s">
        <v>1124</v>
      </c>
      <c r="C190" s="102" t="s">
        <v>1125</v>
      </c>
    </row>
    <row r="191" spans="1:3">
      <c r="A191" s="102" t="s">
        <v>1129</v>
      </c>
      <c r="B191" s="102" t="s">
        <v>1129</v>
      </c>
      <c r="C191" s="102" t="s">
        <v>1130</v>
      </c>
    </row>
    <row r="192" spans="1:3">
      <c r="A192" s="102" t="s">
        <v>1135</v>
      </c>
      <c r="B192" s="102" t="s">
        <v>1137</v>
      </c>
      <c r="C192" s="102" t="s">
        <v>1138</v>
      </c>
    </row>
    <row r="193" spans="1:3">
      <c r="A193" s="102" t="s">
        <v>1135</v>
      </c>
      <c r="B193" s="102" t="s">
        <v>1142</v>
      </c>
      <c r="C193" s="102" t="s">
        <v>1143</v>
      </c>
    </row>
    <row r="194" spans="1:3">
      <c r="A194" s="102" t="s">
        <v>1135</v>
      </c>
      <c r="B194" s="102" t="s">
        <v>1144</v>
      </c>
      <c r="C194" s="102" t="s">
        <v>1145</v>
      </c>
    </row>
    <row r="195" spans="1:3">
      <c r="A195" s="102" t="s">
        <v>1135</v>
      </c>
      <c r="B195" s="102" t="s">
        <v>1146</v>
      </c>
      <c r="C195" s="102" t="s">
        <v>1147</v>
      </c>
    </row>
    <row r="196" spans="1:3">
      <c r="A196" s="102" t="s">
        <v>1135</v>
      </c>
      <c r="B196" s="102" t="s">
        <v>1148</v>
      </c>
      <c r="C196" s="102" t="s">
        <v>1149</v>
      </c>
    </row>
    <row r="197" spans="1:3">
      <c r="A197" s="102" t="s">
        <v>1135</v>
      </c>
      <c r="B197" s="102" t="s">
        <v>1150</v>
      </c>
      <c r="C197" s="102" t="s">
        <v>1151</v>
      </c>
    </row>
    <row r="198" spans="1:3">
      <c r="A198" s="102" t="s">
        <v>1135</v>
      </c>
      <c r="B198" s="102" t="s">
        <v>1152</v>
      </c>
      <c r="C198" s="102" t="s">
        <v>1153</v>
      </c>
    </row>
    <row r="199" spans="1:3">
      <c r="A199" s="102" t="s">
        <v>1135</v>
      </c>
      <c r="B199" s="102" t="s">
        <v>1485</v>
      </c>
      <c r="C199" s="102" t="s">
        <v>1486</v>
      </c>
    </row>
    <row r="200" spans="1:3">
      <c r="A200" s="102" t="s">
        <v>1135</v>
      </c>
      <c r="B200" s="102" t="s">
        <v>1135</v>
      </c>
      <c r="C200" s="102" t="s">
        <v>1136</v>
      </c>
    </row>
    <row r="201" spans="1:3">
      <c r="A201" s="102" t="s">
        <v>1135</v>
      </c>
      <c r="B201" s="102" t="s">
        <v>1154</v>
      </c>
      <c r="C201" s="102" t="s">
        <v>1155</v>
      </c>
    </row>
    <row r="202" spans="1:3">
      <c r="A202" s="102" t="s">
        <v>1135</v>
      </c>
      <c r="B202" s="102" t="s">
        <v>1156</v>
      </c>
      <c r="C202" s="102" t="s">
        <v>1157</v>
      </c>
    </row>
    <row r="203" spans="1:3">
      <c r="A203" s="102" t="s">
        <v>1135</v>
      </c>
      <c r="B203" s="102" t="s">
        <v>1158</v>
      </c>
      <c r="C203" s="102" t="s">
        <v>1159</v>
      </c>
    </row>
    <row r="204" spans="1:3">
      <c r="A204" s="102" t="s">
        <v>1160</v>
      </c>
      <c r="B204" s="102" t="s">
        <v>1487</v>
      </c>
      <c r="C204" s="102" t="s">
        <v>1488</v>
      </c>
    </row>
    <row r="205" spans="1:3">
      <c r="A205" s="102" t="s">
        <v>1160</v>
      </c>
      <c r="B205" s="102" t="s">
        <v>1024</v>
      </c>
      <c r="C205" s="102" t="s">
        <v>1162</v>
      </c>
    </row>
    <row r="206" spans="1:3">
      <c r="A206" s="102" t="s">
        <v>1160</v>
      </c>
      <c r="B206" s="102" t="s">
        <v>1165</v>
      </c>
      <c r="C206" s="102" t="s">
        <v>1166</v>
      </c>
    </row>
    <row r="207" spans="1:3">
      <c r="A207" s="102" t="s">
        <v>1160</v>
      </c>
      <c r="B207" s="102" t="s">
        <v>1167</v>
      </c>
      <c r="C207" s="102" t="s">
        <v>1168</v>
      </c>
    </row>
    <row r="208" spans="1:3">
      <c r="A208" s="102" t="s">
        <v>1160</v>
      </c>
      <c r="B208" s="102" t="s">
        <v>1169</v>
      </c>
      <c r="C208" s="102" t="s">
        <v>1170</v>
      </c>
    </row>
    <row r="209" spans="1:3">
      <c r="A209" s="102" t="s">
        <v>1160</v>
      </c>
      <c r="B209" s="102" t="s">
        <v>1171</v>
      </c>
      <c r="C209" s="102" t="s">
        <v>1172</v>
      </c>
    </row>
    <row r="210" spans="1:3">
      <c r="A210" s="102" t="s">
        <v>1160</v>
      </c>
      <c r="B210" s="102" t="s">
        <v>1173</v>
      </c>
      <c r="C210" s="102" t="s">
        <v>1174</v>
      </c>
    </row>
    <row r="211" spans="1:3">
      <c r="A211" s="102" t="s">
        <v>1160</v>
      </c>
      <c r="B211" s="102" t="s">
        <v>1175</v>
      </c>
      <c r="C211" s="102" t="s">
        <v>1176</v>
      </c>
    </row>
    <row r="212" spans="1:3">
      <c r="A212" s="102" t="s">
        <v>1160</v>
      </c>
      <c r="B212" s="102" t="s">
        <v>1177</v>
      </c>
      <c r="C212" s="102" t="s">
        <v>1178</v>
      </c>
    </row>
    <row r="213" spans="1:3">
      <c r="A213" s="102" t="s">
        <v>1160</v>
      </c>
      <c r="B213" s="102" t="s">
        <v>1179</v>
      </c>
      <c r="C213" s="102" t="s">
        <v>1180</v>
      </c>
    </row>
    <row r="214" spans="1:3">
      <c r="A214" s="102" t="s">
        <v>1160</v>
      </c>
      <c r="B214" s="102" t="s">
        <v>1181</v>
      </c>
      <c r="C214" s="102" t="s">
        <v>1182</v>
      </c>
    </row>
    <row r="215" spans="1:3">
      <c r="A215" s="102" t="s">
        <v>1160</v>
      </c>
      <c r="B215" s="102" t="s">
        <v>1183</v>
      </c>
      <c r="C215" s="102" t="s">
        <v>1184</v>
      </c>
    </row>
    <row r="216" spans="1:3">
      <c r="A216" s="102" t="s">
        <v>1160</v>
      </c>
      <c r="B216" s="102" t="s">
        <v>992</v>
      </c>
      <c r="C216" s="102" t="s">
        <v>1185</v>
      </c>
    </row>
    <row r="217" spans="1:3">
      <c r="A217" s="102" t="s">
        <v>1160</v>
      </c>
      <c r="B217" s="102" t="s">
        <v>1186</v>
      </c>
      <c r="C217" s="102" t="s">
        <v>1187</v>
      </c>
    </row>
    <row r="218" spans="1:3">
      <c r="A218" s="102" t="s">
        <v>1160</v>
      </c>
      <c r="B218" s="102" t="s">
        <v>1188</v>
      </c>
      <c r="C218" s="102" t="s">
        <v>1189</v>
      </c>
    </row>
    <row r="219" spans="1:3">
      <c r="A219" s="102" t="s">
        <v>1160</v>
      </c>
      <c r="B219" s="102" t="s">
        <v>1190</v>
      </c>
      <c r="C219" s="102" t="s">
        <v>1191</v>
      </c>
    </row>
    <row r="220" spans="1:3">
      <c r="A220" s="102" t="s">
        <v>1160</v>
      </c>
      <c r="B220" s="102" t="s">
        <v>1160</v>
      </c>
      <c r="C220" s="102" t="s">
        <v>1161</v>
      </c>
    </row>
    <row r="221" spans="1:3">
      <c r="A221" s="102" t="s">
        <v>1160</v>
      </c>
      <c r="B221" s="102" t="s">
        <v>1192</v>
      </c>
      <c r="C221" s="102" t="s">
        <v>1193</v>
      </c>
    </row>
    <row r="222" spans="1:3">
      <c r="A222" s="102" t="s">
        <v>1160</v>
      </c>
      <c r="B222" s="102" t="s">
        <v>1194</v>
      </c>
      <c r="C222" s="102" t="s">
        <v>1195</v>
      </c>
    </row>
    <row r="223" spans="1:3">
      <c r="A223" s="102" t="s">
        <v>1160</v>
      </c>
      <c r="B223" s="102" t="s">
        <v>1196</v>
      </c>
      <c r="C223" s="102" t="s">
        <v>1197</v>
      </c>
    </row>
    <row r="224" spans="1:3">
      <c r="A224" s="102" t="s">
        <v>1160</v>
      </c>
      <c r="B224" s="102" t="s">
        <v>1198</v>
      </c>
      <c r="C224" s="102" t="s">
        <v>1199</v>
      </c>
    </row>
    <row r="225" spans="1:3">
      <c r="A225" s="102" t="s">
        <v>1160</v>
      </c>
      <c r="B225" s="102" t="s">
        <v>1200</v>
      </c>
      <c r="C225" s="102" t="s">
        <v>1201</v>
      </c>
    </row>
    <row r="226" spans="1:3">
      <c r="A226" s="102" t="s">
        <v>1160</v>
      </c>
      <c r="B226" s="102" t="s">
        <v>1202</v>
      </c>
      <c r="C226" s="102" t="s">
        <v>1203</v>
      </c>
    </row>
    <row r="227" spans="1:3">
      <c r="A227" s="102" t="s">
        <v>1160</v>
      </c>
      <c r="B227" s="102" t="s">
        <v>1204</v>
      </c>
      <c r="C227" s="102" t="s">
        <v>1205</v>
      </c>
    </row>
    <row r="228" spans="1:3">
      <c r="A228" s="102" t="s">
        <v>1206</v>
      </c>
      <c r="B228" s="102" t="s">
        <v>980</v>
      </c>
      <c r="C228" s="102" t="s">
        <v>1489</v>
      </c>
    </row>
    <row r="229" spans="1:3">
      <c r="A229" s="102" t="s">
        <v>1206</v>
      </c>
      <c r="B229" s="102" t="s">
        <v>1208</v>
      </c>
      <c r="C229" s="102" t="s">
        <v>1209</v>
      </c>
    </row>
    <row r="230" spans="1:3">
      <c r="A230" s="102" t="s">
        <v>1206</v>
      </c>
      <c r="B230" s="102" t="s">
        <v>1210</v>
      </c>
      <c r="C230" s="102" t="s">
        <v>1211</v>
      </c>
    </row>
    <row r="231" spans="1:3">
      <c r="A231" s="102" t="s">
        <v>1206</v>
      </c>
      <c r="B231" s="102" t="s">
        <v>1490</v>
      </c>
      <c r="C231" s="102" t="s">
        <v>1491</v>
      </c>
    </row>
    <row r="232" spans="1:3">
      <c r="A232" s="102" t="s">
        <v>1206</v>
      </c>
      <c r="B232" s="102" t="s">
        <v>1492</v>
      </c>
      <c r="C232" s="102" t="s">
        <v>1493</v>
      </c>
    </row>
    <row r="233" spans="1:3">
      <c r="A233" s="102" t="s">
        <v>1206</v>
      </c>
      <c r="B233" s="102" t="s">
        <v>1494</v>
      </c>
      <c r="C233" s="102" t="s">
        <v>1495</v>
      </c>
    </row>
    <row r="234" spans="1:3">
      <c r="A234" s="102" t="s">
        <v>1206</v>
      </c>
      <c r="B234" s="102" t="s">
        <v>1496</v>
      </c>
      <c r="C234" s="102" t="s">
        <v>1497</v>
      </c>
    </row>
    <row r="235" spans="1:3">
      <c r="A235" s="102" t="s">
        <v>1206</v>
      </c>
      <c r="B235" s="102" t="s">
        <v>1498</v>
      </c>
      <c r="C235" s="102" t="s">
        <v>1499</v>
      </c>
    </row>
    <row r="236" spans="1:3">
      <c r="A236" s="102" t="s">
        <v>1206</v>
      </c>
      <c r="B236" s="102" t="s">
        <v>1212</v>
      </c>
      <c r="C236" s="102" t="s">
        <v>1213</v>
      </c>
    </row>
    <row r="237" spans="1:3">
      <c r="A237" s="102" t="s">
        <v>1206</v>
      </c>
      <c r="B237" s="102" t="s">
        <v>1500</v>
      </c>
      <c r="C237" s="102" t="s">
        <v>1501</v>
      </c>
    </row>
    <row r="238" spans="1:3">
      <c r="A238" s="102" t="s">
        <v>1206</v>
      </c>
      <c r="B238" s="102" t="s">
        <v>1206</v>
      </c>
      <c r="C238" s="102" t="s">
        <v>1207</v>
      </c>
    </row>
    <row r="239" spans="1:3">
      <c r="A239" s="102" t="s">
        <v>1214</v>
      </c>
      <c r="B239" s="102" t="s">
        <v>1216</v>
      </c>
      <c r="C239" s="102" t="s">
        <v>1217</v>
      </c>
    </row>
    <row r="240" spans="1:3">
      <c r="A240" s="102" t="s">
        <v>1214</v>
      </c>
      <c r="B240" s="102" t="s">
        <v>1502</v>
      </c>
      <c r="C240" s="102" t="s">
        <v>1503</v>
      </c>
    </row>
    <row r="241" spans="1:3">
      <c r="A241" s="102" t="s">
        <v>1214</v>
      </c>
      <c r="B241" s="102" t="s">
        <v>1218</v>
      </c>
      <c r="C241" s="102" t="s">
        <v>1219</v>
      </c>
    </row>
    <row r="242" spans="1:3">
      <c r="A242" s="102" t="s">
        <v>1214</v>
      </c>
      <c r="B242" s="102" t="s">
        <v>1504</v>
      </c>
      <c r="C242" s="102" t="s">
        <v>1505</v>
      </c>
    </row>
    <row r="243" spans="1:3">
      <c r="A243" s="102" t="s">
        <v>1214</v>
      </c>
      <c r="B243" s="102" t="s">
        <v>1220</v>
      </c>
      <c r="C243" s="102" t="s">
        <v>1221</v>
      </c>
    </row>
    <row r="244" spans="1:3">
      <c r="A244" s="102" t="s">
        <v>1214</v>
      </c>
      <c r="B244" s="102" t="s">
        <v>1506</v>
      </c>
      <c r="C244" s="102" t="s">
        <v>1507</v>
      </c>
    </row>
    <row r="245" spans="1:3">
      <c r="A245" s="102" t="s">
        <v>1214</v>
      </c>
      <c r="B245" s="102" t="s">
        <v>1508</v>
      </c>
      <c r="C245" s="102" t="s">
        <v>1509</v>
      </c>
    </row>
    <row r="246" spans="1:3">
      <c r="A246" s="102" t="s">
        <v>1214</v>
      </c>
      <c r="B246" s="102" t="s">
        <v>1222</v>
      </c>
      <c r="C246" s="102" t="s">
        <v>1223</v>
      </c>
    </row>
    <row r="247" spans="1:3">
      <c r="A247" s="102" t="s">
        <v>1214</v>
      </c>
      <c r="B247" s="102" t="s">
        <v>1227</v>
      </c>
      <c r="C247" s="102" t="s">
        <v>1228</v>
      </c>
    </row>
    <row r="248" spans="1:3">
      <c r="A248" s="102" t="s">
        <v>1214</v>
      </c>
      <c r="B248" s="102" t="s">
        <v>1229</v>
      </c>
      <c r="C248" s="102" t="s">
        <v>1230</v>
      </c>
    </row>
    <row r="249" spans="1:3">
      <c r="A249" s="102" t="s">
        <v>1214</v>
      </c>
      <c r="B249" s="102" t="s">
        <v>1231</v>
      </c>
      <c r="C249" s="102" t="s">
        <v>1232</v>
      </c>
    </row>
    <row r="250" spans="1:3">
      <c r="A250" s="102" t="s">
        <v>1214</v>
      </c>
      <c r="B250" s="102" t="s">
        <v>1214</v>
      </c>
      <c r="C250" s="102" t="s">
        <v>1215</v>
      </c>
    </row>
    <row r="251" spans="1:3">
      <c r="A251" s="102" t="s">
        <v>1214</v>
      </c>
      <c r="B251" s="102" t="s">
        <v>1233</v>
      </c>
      <c r="C251" s="102" t="s">
        <v>1234</v>
      </c>
    </row>
    <row r="252" spans="1:3">
      <c r="A252" s="102" t="s">
        <v>1214</v>
      </c>
      <c r="B252" s="102" t="s">
        <v>1235</v>
      </c>
      <c r="C252" s="102" t="s">
        <v>1236</v>
      </c>
    </row>
    <row r="253" spans="1:3">
      <c r="A253" s="102" t="s">
        <v>1214</v>
      </c>
      <c r="B253" s="102" t="s">
        <v>1510</v>
      </c>
      <c r="C253" s="102" t="s">
        <v>1511</v>
      </c>
    </row>
    <row r="254" spans="1:3">
      <c r="A254" s="102" t="s">
        <v>1214</v>
      </c>
      <c r="B254" s="102" t="s">
        <v>1512</v>
      </c>
      <c r="C254" s="102" t="s">
        <v>1513</v>
      </c>
    </row>
    <row r="255" spans="1:3">
      <c r="A255" s="102" t="s">
        <v>1214</v>
      </c>
      <c r="B255" s="102" t="s">
        <v>1241</v>
      </c>
      <c r="C255" s="102" t="s">
        <v>1242</v>
      </c>
    </row>
    <row r="256" spans="1:3">
      <c r="A256" s="102" t="s">
        <v>1243</v>
      </c>
      <c r="B256" s="102" t="s">
        <v>940</v>
      </c>
      <c r="C256" s="102" t="s">
        <v>1514</v>
      </c>
    </row>
    <row r="257" spans="1:3">
      <c r="A257" s="102" t="s">
        <v>1243</v>
      </c>
      <c r="B257" s="102" t="s">
        <v>1245</v>
      </c>
      <c r="C257" s="102" t="s">
        <v>1246</v>
      </c>
    </row>
    <row r="258" spans="1:3">
      <c r="A258" s="102" t="s">
        <v>1243</v>
      </c>
      <c r="B258" s="102" t="s">
        <v>1250</v>
      </c>
      <c r="C258" s="102" t="s">
        <v>1251</v>
      </c>
    </row>
    <row r="259" spans="1:3">
      <c r="A259" s="102" t="s">
        <v>1243</v>
      </c>
      <c r="B259" s="102" t="s">
        <v>1252</v>
      </c>
      <c r="C259" s="102" t="s">
        <v>1253</v>
      </c>
    </row>
    <row r="260" spans="1:3">
      <c r="A260" s="102" t="s">
        <v>1243</v>
      </c>
      <c r="B260" s="102" t="s">
        <v>1254</v>
      </c>
      <c r="C260" s="102" t="s">
        <v>1255</v>
      </c>
    </row>
    <row r="261" spans="1:3">
      <c r="A261" s="102" t="s">
        <v>1243</v>
      </c>
      <c r="B261" s="102" t="s">
        <v>1256</v>
      </c>
      <c r="C261" s="102" t="s">
        <v>1257</v>
      </c>
    </row>
    <row r="262" spans="1:3">
      <c r="A262" s="102" t="s">
        <v>1243</v>
      </c>
      <c r="B262" s="102" t="s">
        <v>1243</v>
      </c>
      <c r="C262" s="102" t="s">
        <v>1244</v>
      </c>
    </row>
    <row r="263" spans="1:3">
      <c r="A263" s="102" t="s">
        <v>1243</v>
      </c>
      <c r="B263" s="102" t="s">
        <v>1261</v>
      </c>
      <c r="C263" s="102" t="s">
        <v>1262</v>
      </c>
    </row>
    <row r="264" spans="1:3">
      <c r="A264" s="102" t="s">
        <v>1243</v>
      </c>
      <c r="B264" s="102" t="s">
        <v>1263</v>
      </c>
      <c r="C264" s="102" t="s">
        <v>1264</v>
      </c>
    </row>
    <row r="265" spans="1:3">
      <c r="A265" s="102" t="s">
        <v>1243</v>
      </c>
      <c r="B265" s="102" t="s">
        <v>1268</v>
      </c>
      <c r="C265" s="102" t="s">
        <v>1269</v>
      </c>
    </row>
    <row r="266" spans="1:3">
      <c r="A266" s="102" t="s">
        <v>1270</v>
      </c>
      <c r="B266" s="102" t="s">
        <v>1515</v>
      </c>
      <c r="C266" s="102" t="s">
        <v>1516</v>
      </c>
    </row>
    <row r="267" spans="1:3">
      <c r="A267" s="102" t="s">
        <v>1270</v>
      </c>
      <c r="B267" s="102" t="s">
        <v>1517</v>
      </c>
      <c r="C267" s="102" t="s">
        <v>1518</v>
      </c>
    </row>
    <row r="268" spans="1:3">
      <c r="A268" s="102" t="s">
        <v>1270</v>
      </c>
      <c r="B268" s="102" t="s">
        <v>1519</v>
      </c>
      <c r="C268" s="102" t="s">
        <v>1520</v>
      </c>
    </row>
    <row r="269" spans="1:3">
      <c r="A269" s="102" t="s">
        <v>1270</v>
      </c>
      <c r="B269" s="102" t="s">
        <v>1521</v>
      </c>
      <c r="C269" s="102" t="s">
        <v>1522</v>
      </c>
    </row>
    <row r="270" spans="1:3">
      <c r="A270" s="102" t="s">
        <v>1270</v>
      </c>
      <c r="B270" s="102" t="s">
        <v>1523</v>
      </c>
      <c r="C270" s="102" t="s">
        <v>1524</v>
      </c>
    </row>
    <row r="271" spans="1:3">
      <c r="A271" s="102" t="s">
        <v>1270</v>
      </c>
      <c r="B271" s="102" t="s">
        <v>1506</v>
      </c>
      <c r="C271" s="102" t="s">
        <v>1525</v>
      </c>
    </row>
    <row r="272" spans="1:3">
      <c r="A272" s="102" t="s">
        <v>1270</v>
      </c>
      <c r="B272" s="102" t="s">
        <v>1526</v>
      </c>
      <c r="C272" s="102" t="s">
        <v>1527</v>
      </c>
    </row>
    <row r="273" spans="1:3">
      <c r="A273" s="102" t="s">
        <v>1270</v>
      </c>
      <c r="B273" s="102" t="s">
        <v>988</v>
      </c>
      <c r="C273" s="102" t="s">
        <v>1528</v>
      </c>
    </row>
    <row r="274" spans="1:3">
      <c r="A274" s="102" t="s">
        <v>1270</v>
      </c>
      <c r="B274" s="102" t="s">
        <v>1529</v>
      </c>
      <c r="C274" s="102" t="s">
        <v>1530</v>
      </c>
    </row>
    <row r="275" spans="1:3">
      <c r="A275" s="102" t="s">
        <v>1270</v>
      </c>
      <c r="B275" s="102" t="s">
        <v>1531</v>
      </c>
      <c r="C275" s="102" t="s">
        <v>1532</v>
      </c>
    </row>
    <row r="276" spans="1:3">
      <c r="A276" s="102" t="s">
        <v>1270</v>
      </c>
      <c r="B276" s="102" t="s">
        <v>1533</v>
      </c>
      <c r="C276" s="102" t="s">
        <v>1534</v>
      </c>
    </row>
    <row r="277" spans="1:3">
      <c r="A277" s="102" t="s">
        <v>1270</v>
      </c>
      <c r="B277" s="102" t="s">
        <v>1535</v>
      </c>
      <c r="C277" s="102" t="s">
        <v>1536</v>
      </c>
    </row>
    <row r="278" spans="1:3">
      <c r="A278" s="102" t="s">
        <v>1270</v>
      </c>
      <c r="B278" s="102" t="s">
        <v>1537</v>
      </c>
      <c r="C278" s="102" t="s">
        <v>1538</v>
      </c>
    </row>
    <row r="279" spans="1:3">
      <c r="A279" s="102" t="s">
        <v>1270</v>
      </c>
      <c r="B279" s="102" t="s">
        <v>1270</v>
      </c>
      <c r="C279" s="102" t="s">
        <v>1271</v>
      </c>
    </row>
    <row r="280" spans="1:3">
      <c r="A280" s="102" t="s">
        <v>1270</v>
      </c>
      <c r="B280" s="102" t="s">
        <v>1272</v>
      </c>
      <c r="C280" s="102" t="s">
        <v>1273</v>
      </c>
    </row>
    <row r="281" spans="1:3">
      <c r="A281" s="102" t="s">
        <v>1270</v>
      </c>
      <c r="B281" s="102" t="s">
        <v>1539</v>
      </c>
      <c r="C281" s="102" t="s">
        <v>1540</v>
      </c>
    </row>
    <row r="282" spans="1:3">
      <c r="A282" s="102" t="s">
        <v>1274</v>
      </c>
      <c r="B282" s="102" t="s">
        <v>1276</v>
      </c>
      <c r="C282" s="102" t="s">
        <v>1277</v>
      </c>
    </row>
    <row r="283" spans="1:3">
      <c r="A283" s="102" t="s">
        <v>1274</v>
      </c>
      <c r="B283" s="102" t="s">
        <v>1280</v>
      </c>
      <c r="C283" s="102" t="s">
        <v>1281</v>
      </c>
    </row>
    <row r="284" spans="1:3">
      <c r="A284" s="102" t="s">
        <v>1274</v>
      </c>
      <c r="B284" s="102" t="s">
        <v>1098</v>
      </c>
      <c r="C284" s="102" t="s">
        <v>1282</v>
      </c>
    </row>
    <row r="285" spans="1:3">
      <c r="A285" s="102" t="s">
        <v>1274</v>
      </c>
      <c r="B285" s="102" t="s">
        <v>1283</v>
      </c>
      <c r="C285" s="102" t="s">
        <v>1284</v>
      </c>
    </row>
    <row r="286" spans="1:3">
      <c r="A286" s="102" t="s">
        <v>1274</v>
      </c>
      <c r="B286" s="102" t="s">
        <v>1285</v>
      </c>
      <c r="C286" s="102" t="s">
        <v>1286</v>
      </c>
    </row>
    <row r="287" spans="1:3">
      <c r="A287" s="102" t="s">
        <v>1274</v>
      </c>
      <c r="B287" s="102" t="s">
        <v>1287</v>
      </c>
      <c r="C287" s="102" t="s">
        <v>1288</v>
      </c>
    </row>
    <row r="288" spans="1:3">
      <c r="A288" s="102" t="s">
        <v>1274</v>
      </c>
      <c r="B288" s="102" t="s">
        <v>1289</v>
      </c>
      <c r="C288" s="102" t="s">
        <v>1290</v>
      </c>
    </row>
    <row r="289" spans="1:3">
      <c r="A289" s="102" t="s">
        <v>1274</v>
      </c>
      <c r="B289" s="102" t="s">
        <v>1291</v>
      </c>
      <c r="C289" s="102" t="s">
        <v>1292</v>
      </c>
    </row>
    <row r="290" spans="1:3">
      <c r="A290" s="102" t="s">
        <v>1274</v>
      </c>
      <c r="B290" s="102" t="s">
        <v>1293</v>
      </c>
      <c r="C290" s="102" t="s">
        <v>1294</v>
      </c>
    </row>
    <row r="291" spans="1:3">
      <c r="A291" s="102" t="s">
        <v>1274</v>
      </c>
      <c r="B291" s="102" t="s">
        <v>1295</v>
      </c>
      <c r="C291" s="102" t="s">
        <v>1296</v>
      </c>
    </row>
    <row r="292" spans="1:3">
      <c r="A292" s="102" t="s">
        <v>1274</v>
      </c>
      <c r="B292" s="102" t="s">
        <v>1297</v>
      </c>
      <c r="C292" s="102" t="s">
        <v>1298</v>
      </c>
    </row>
    <row r="293" spans="1:3">
      <c r="A293" s="102" t="s">
        <v>1274</v>
      </c>
      <c r="B293" s="102" t="s">
        <v>1299</v>
      </c>
      <c r="C293" s="102" t="s">
        <v>1300</v>
      </c>
    </row>
    <row r="294" spans="1:3">
      <c r="A294" s="102" t="s">
        <v>1274</v>
      </c>
      <c r="B294" s="102" t="s">
        <v>1301</v>
      </c>
      <c r="C294" s="102" t="s">
        <v>1302</v>
      </c>
    </row>
    <row r="295" spans="1:3">
      <c r="A295" s="102" t="s">
        <v>1274</v>
      </c>
      <c r="B295" s="102" t="s">
        <v>1541</v>
      </c>
      <c r="C295" s="102" t="s">
        <v>1542</v>
      </c>
    </row>
    <row r="296" spans="1:3">
      <c r="A296" s="102" t="s">
        <v>1274</v>
      </c>
      <c r="B296" s="102" t="s">
        <v>1307</v>
      </c>
      <c r="C296" s="102" t="s">
        <v>1308</v>
      </c>
    </row>
    <row r="297" spans="1:3">
      <c r="A297" s="102" t="s">
        <v>1274</v>
      </c>
      <c r="B297" s="102" t="s">
        <v>1274</v>
      </c>
      <c r="C297" s="102" t="s">
        <v>1275</v>
      </c>
    </row>
    <row r="298" spans="1:3">
      <c r="A298" s="102" t="s">
        <v>1274</v>
      </c>
      <c r="B298" s="102" t="s">
        <v>1543</v>
      </c>
      <c r="C298" s="102" t="s">
        <v>1544</v>
      </c>
    </row>
    <row r="299" spans="1:3">
      <c r="A299" s="102" t="s">
        <v>1274</v>
      </c>
      <c r="B299" s="102" t="s">
        <v>1309</v>
      </c>
      <c r="C299" s="102" t="s">
        <v>1310</v>
      </c>
    </row>
    <row r="300" spans="1:3">
      <c r="A300" s="102" t="s">
        <v>1274</v>
      </c>
      <c r="B300" s="102" t="s">
        <v>1311</v>
      </c>
      <c r="C300" s="102" t="s">
        <v>1312</v>
      </c>
    </row>
    <row r="301" spans="1:3">
      <c r="A301" s="102" t="s">
        <v>1274</v>
      </c>
      <c r="B301" s="102" t="s">
        <v>1313</v>
      </c>
      <c r="C301" s="102" t="s">
        <v>1314</v>
      </c>
    </row>
    <row r="302" spans="1:3">
      <c r="A302" s="102" t="s">
        <v>1274</v>
      </c>
      <c r="B302" s="102" t="s">
        <v>1315</v>
      </c>
      <c r="C302" s="102" t="s">
        <v>1316</v>
      </c>
    </row>
    <row r="303" spans="1:3">
      <c r="A303" s="102" t="s">
        <v>1317</v>
      </c>
      <c r="B303" s="102" t="s">
        <v>1319</v>
      </c>
      <c r="C303" s="102" t="s">
        <v>1320</v>
      </c>
    </row>
    <row r="304" spans="1:3">
      <c r="A304" s="102" t="s">
        <v>1317</v>
      </c>
      <c r="B304" s="102" t="s">
        <v>1324</v>
      </c>
      <c r="C304" s="102" t="s">
        <v>1325</v>
      </c>
    </row>
    <row r="305" spans="1:3">
      <c r="A305" s="102" t="s">
        <v>1317</v>
      </c>
      <c r="B305" s="102" t="s">
        <v>1326</v>
      </c>
      <c r="C305" s="102" t="s">
        <v>1327</v>
      </c>
    </row>
    <row r="306" spans="1:3">
      <c r="A306" s="102" t="s">
        <v>1317</v>
      </c>
      <c r="B306" s="102" t="s">
        <v>1106</v>
      </c>
      <c r="C306" s="102" t="s">
        <v>1328</v>
      </c>
    </row>
    <row r="307" spans="1:3">
      <c r="A307" s="102" t="s">
        <v>1317</v>
      </c>
      <c r="B307" s="102" t="s">
        <v>1329</v>
      </c>
      <c r="C307" s="102" t="s">
        <v>1330</v>
      </c>
    </row>
    <row r="308" spans="1:3">
      <c r="A308" s="102" t="s">
        <v>1317</v>
      </c>
      <c r="B308" s="102" t="s">
        <v>1331</v>
      </c>
      <c r="C308" s="102" t="s">
        <v>1332</v>
      </c>
    </row>
    <row r="309" spans="1:3">
      <c r="A309" s="102" t="s">
        <v>1317</v>
      </c>
      <c r="B309" s="102" t="s">
        <v>1333</v>
      </c>
      <c r="C309" s="102" t="s">
        <v>1334</v>
      </c>
    </row>
    <row r="310" spans="1:3">
      <c r="A310" s="102" t="s">
        <v>1317</v>
      </c>
      <c r="B310" s="102" t="s">
        <v>1335</v>
      </c>
      <c r="C310" s="102" t="s">
        <v>1336</v>
      </c>
    </row>
    <row r="311" spans="1:3">
      <c r="A311" s="102" t="s">
        <v>1317</v>
      </c>
      <c r="B311" s="102" t="s">
        <v>1337</v>
      </c>
      <c r="C311" s="102" t="s">
        <v>1338</v>
      </c>
    </row>
    <row r="312" spans="1:3">
      <c r="A312" s="102" t="s">
        <v>1317</v>
      </c>
      <c r="B312" s="102" t="s">
        <v>1339</v>
      </c>
      <c r="C312" s="102" t="s">
        <v>1340</v>
      </c>
    </row>
    <row r="313" spans="1:3">
      <c r="A313" s="102" t="s">
        <v>1317</v>
      </c>
      <c r="B313" s="102" t="s">
        <v>1341</v>
      </c>
      <c r="C313" s="102" t="s">
        <v>1342</v>
      </c>
    </row>
    <row r="314" spans="1:3">
      <c r="A314" s="102" t="s">
        <v>1317</v>
      </c>
      <c r="B314" s="102" t="s">
        <v>1343</v>
      </c>
      <c r="C314" s="102" t="s">
        <v>1344</v>
      </c>
    </row>
    <row r="315" spans="1:3">
      <c r="A315" s="102" t="s">
        <v>1317</v>
      </c>
      <c r="B315" s="102" t="s">
        <v>1345</v>
      </c>
      <c r="C315" s="102" t="s">
        <v>1346</v>
      </c>
    </row>
    <row r="316" spans="1:3">
      <c r="A316" s="102" t="s">
        <v>1317</v>
      </c>
      <c r="B316" s="102" t="s">
        <v>1347</v>
      </c>
      <c r="C316" s="102" t="s">
        <v>1348</v>
      </c>
    </row>
    <row r="317" spans="1:3">
      <c r="A317" s="102" t="s">
        <v>1317</v>
      </c>
      <c r="B317" s="102" t="s">
        <v>1317</v>
      </c>
      <c r="C317" s="102" t="s">
        <v>1318</v>
      </c>
    </row>
  </sheetData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frmSphereChoose">
    <tabColor indexed="47"/>
  </sheetPr>
  <dimension ref="A1"/>
  <sheetViews>
    <sheetView showGridLines="0" workbookViewId="0"/>
  </sheetViews>
  <sheetFormatPr defaultRowHeight="11.25"/>
  <sheetData/>
  <phoneticPr fontId="0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ReestrMO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2:E6"/>
  <sheetViews>
    <sheetView showGridLines="0" topLeftCell="B1" workbookViewId="0"/>
  </sheetViews>
  <sheetFormatPr defaultColWidth="10.28515625" defaultRowHeight="11.25"/>
  <cols>
    <col min="1" max="1" width="4.85546875" style="79" hidden="1" customWidth="1"/>
    <col min="2" max="2" width="34.42578125" style="175" customWidth="1"/>
    <col min="3" max="3" width="90.7109375" style="80" customWidth="1"/>
    <col min="4" max="4" width="29.85546875" style="174" customWidth="1"/>
    <col min="5" max="16384" width="10.28515625" style="79"/>
  </cols>
  <sheetData>
    <row r="2" spans="1:5" ht="24" customHeight="1">
      <c r="A2" s="79" t="s">
        <v>127</v>
      </c>
      <c r="B2" s="178" t="s">
        <v>296</v>
      </c>
      <c r="C2" s="177" t="s">
        <v>297</v>
      </c>
      <c r="D2" s="176" t="s">
        <v>298</v>
      </c>
      <c r="E2" s="78"/>
    </row>
    <row r="3" spans="1:5">
      <c r="B3" s="175" t="s">
        <v>766</v>
      </c>
      <c r="C3" s="80" t="s">
        <v>767</v>
      </c>
      <c r="D3" s="174" t="s">
        <v>768</v>
      </c>
    </row>
    <row r="4" spans="1:5">
      <c r="B4" s="175" t="s">
        <v>769</v>
      </c>
      <c r="C4" s="80" t="s">
        <v>770</v>
      </c>
      <c r="D4" s="174" t="s">
        <v>768</v>
      </c>
    </row>
    <row r="5" spans="1:5">
      <c r="B5" s="175" t="s">
        <v>1593</v>
      </c>
      <c r="C5" s="80" t="s">
        <v>767</v>
      </c>
      <c r="D5" s="174" t="s">
        <v>768</v>
      </c>
    </row>
    <row r="6" spans="1:5">
      <c r="B6" s="175" t="s">
        <v>1594</v>
      </c>
      <c r="C6" s="80" t="s">
        <v>770</v>
      </c>
      <c r="D6" s="174" t="s">
        <v>768</v>
      </c>
    </row>
  </sheetData>
  <sheetProtection password="FA9C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SheetMain01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SheetMain02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SheetMain03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SheetMain04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SheetMain05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SheetMain06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SheetMain07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SheetMain08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workbookViewId="0"/>
  </sheetViews>
  <sheetFormatPr defaultRowHeight="11.25"/>
  <cols>
    <col min="1" max="26" width="9.140625" style="79"/>
    <col min="27" max="36" width="9.140625" style="81"/>
    <col min="37" max="16384" width="9.140625" style="79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RegionSelectSub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modRegionSelect">
    <pageSetUpPr fitToPage="1"/>
  </sheetPr>
  <dimension ref="B1:Q47"/>
  <sheetViews>
    <sheetView showGridLines="0" workbookViewId="0">
      <selection activeCell="B2" sqref="B2:G3"/>
    </sheetView>
  </sheetViews>
  <sheetFormatPr defaultRowHeight="12.75"/>
  <cols>
    <col min="1" max="1" width="3.140625" style="83" customWidth="1"/>
    <col min="2" max="15" width="9.140625" style="83"/>
    <col min="16" max="16" width="34.85546875" style="83" customWidth="1"/>
    <col min="17" max="16384" width="9.140625" style="83"/>
  </cols>
  <sheetData>
    <row r="1" spans="2:9">
      <c r="B1" s="82">
        <v>2</v>
      </c>
      <c r="C1" s="82">
        <v>2936574</v>
      </c>
      <c r="G1" s="82">
        <v>0</v>
      </c>
    </row>
    <row r="2" spans="2:9" ht="12.75" customHeight="1">
      <c r="B2" s="534" t="s">
        <v>418</v>
      </c>
      <c r="C2" s="535"/>
      <c r="D2" s="535"/>
      <c r="E2" s="535"/>
      <c r="F2" s="535"/>
      <c r="G2" s="536"/>
      <c r="H2" s="82">
        <v>0</v>
      </c>
    </row>
    <row r="3" spans="2:9" ht="16.5" customHeight="1">
      <c r="B3" s="537"/>
      <c r="C3" s="538"/>
      <c r="D3" s="538"/>
      <c r="E3" s="538"/>
      <c r="F3" s="538"/>
      <c r="G3" s="539"/>
      <c r="H3" s="84"/>
      <c r="I3" s="84"/>
    </row>
    <row r="4" spans="2:9" ht="18.95" customHeight="1"/>
    <row r="19" spans="17:17">
      <c r="Q19" s="85"/>
    </row>
    <row r="45" spans="3:13">
      <c r="D45" s="86"/>
      <c r="E45" s="86"/>
      <c r="F45" s="86"/>
      <c r="J45" s="86"/>
    </row>
    <row r="46" spans="3:13">
      <c r="M46" s="86"/>
    </row>
    <row r="47" spans="3:13">
      <c r="C47" s="86"/>
    </row>
  </sheetData>
  <sheetProtection password="FA9C" sheet="1" objects="1" scenarios="1" formatColumns="0" formatRows="0"/>
  <mergeCells count="1">
    <mergeCell ref="B2:G3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CommonProv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odProvGeneralProc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:C180"/>
  <sheetViews>
    <sheetView showGridLines="0" workbookViewId="0"/>
  </sheetViews>
  <sheetFormatPr defaultRowHeight="11.25"/>
  <cols>
    <col min="1" max="1" width="40.140625" bestFit="1" customWidth="1"/>
  </cols>
  <sheetData>
    <row r="1" spans="3:3">
      <c r="C1" s="307" t="str">
        <f>"modServiceModule.IsNameExists(wbBook, """&amp;A1&amp;""") = False Or " &amp;  "modServiceModule.IsNameExists(wbBook, """&amp;A2&amp;""") = False or _"</f>
        <v>modServiceModule.IsNameExists(wbBook, "") = False Or modServiceModule.IsNameExists(wbBook, "") = False or _</v>
      </c>
    </row>
    <row r="2" spans="3:3">
      <c r="C2" s="307"/>
    </row>
    <row r="3" spans="3:3">
      <c r="C3" s="307"/>
    </row>
    <row r="4" spans="3:3">
      <c r="C4" s="307"/>
    </row>
    <row r="5" spans="3:3">
      <c r="C5" s="307"/>
    </row>
    <row r="6" spans="3:3">
      <c r="C6" s="307"/>
    </row>
    <row r="7" spans="3:3">
      <c r="C7" s="307"/>
    </row>
    <row r="8" spans="3:3">
      <c r="C8" s="307"/>
    </row>
    <row r="9" spans="3:3">
      <c r="C9" s="307"/>
    </row>
    <row r="10" spans="3:3">
      <c r="C10" s="307"/>
    </row>
    <row r="11" spans="3:3">
      <c r="C11" s="307"/>
    </row>
    <row r="12" spans="3:3">
      <c r="C12" s="307"/>
    </row>
    <row r="13" spans="3:3">
      <c r="C13" s="307"/>
    </row>
    <row r="14" spans="3:3">
      <c r="C14" s="307"/>
    </row>
    <row r="15" spans="3:3">
      <c r="C15" s="307"/>
    </row>
    <row r="16" spans="3:3">
      <c r="C16" s="307"/>
    </row>
    <row r="17" spans="3:3">
      <c r="C17" s="307"/>
    </row>
    <row r="18" spans="3:3">
      <c r="C18" s="307"/>
    </row>
    <row r="19" spans="3:3">
      <c r="C19" s="307"/>
    </row>
    <row r="20" spans="3:3">
      <c r="C20" s="307"/>
    </row>
    <row r="21" spans="3:3">
      <c r="C21" s="307"/>
    </row>
    <row r="22" spans="3:3">
      <c r="C22" s="307"/>
    </row>
    <row r="23" spans="3:3">
      <c r="C23" s="307"/>
    </row>
    <row r="24" spans="3:3">
      <c r="C24" s="307"/>
    </row>
    <row r="25" spans="3:3">
      <c r="C25" s="307"/>
    </row>
    <row r="26" spans="3:3">
      <c r="C26" s="307"/>
    </row>
    <row r="27" spans="3:3">
      <c r="C27" s="307"/>
    </row>
    <row r="28" spans="3:3">
      <c r="C28" s="307"/>
    </row>
    <row r="29" spans="3:3">
      <c r="C29" s="307"/>
    </row>
    <row r="30" spans="3:3">
      <c r="C30" s="307"/>
    </row>
    <row r="31" spans="3:3">
      <c r="C31" s="307"/>
    </row>
    <row r="32" spans="3:3">
      <c r="C32" s="307"/>
    </row>
    <row r="33" spans="3:3">
      <c r="C33" s="307"/>
    </row>
    <row r="34" spans="3:3">
      <c r="C34" s="307"/>
    </row>
    <row r="35" spans="3:3">
      <c r="C35" s="307"/>
    </row>
    <row r="36" spans="3:3">
      <c r="C36" s="307"/>
    </row>
    <row r="37" spans="3:3">
      <c r="C37" s="307"/>
    </row>
    <row r="38" spans="3:3">
      <c r="C38" s="307"/>
    </row>
    <row r="39" spans="3:3">
      <c r="C39" s="307"/>
    </row>
    <row r="40" spans="3:3">
      <c r="C40" s="307"/>
    </row>
    <row r="41" spans="3:3">
      <c r="C41" s="307"/>
    </row>
    <row r="42" spans="3:3">
      <c r="C42" s="307"/>
    </row>
    <row r="43" spans="3:3">
      <c r="C43" s="307"/>
    </row>
    <row r="44" spans="3:3">
      <c r="C44" s="307"/>
    </row>
    <row r="45" spans="3:3">
      <c r="C45" s="307"/>
    </row>
    <row r="46" spans="3:3">
      <c r="C46" s="307"/>
    </row>
    <row r="47" spans="3:3">
      <c r="C47" s="307"/>
    </row>
    <row r="48" spans="3:3">
      <c r="C48" s="307"/>
    </row>
    <row r="49" spans="3:3">
      <c r="C49" s="307"/>
    </row>
    <row r="50" spans="3:3">
      <c r="C50" s="307"/>
    </row>
    <row r="51" spans="3:3">
      <c r="C51" s="307"/>
    </row>
    <row r="52" spans="3:3">
      <c r="C52" s="307"/>
    </row>
    <row r="53" spans="3:3">
      <c r="C53" s="307"/>
    </row>
    <row r="54" spans="3:3">
      <c r="C54" s="307"/>
    </row>
    <row r="55" spans="3:3">
      <c r="C55" s="307"/>
    </row>
    <row r="56" spans="3:3">
      <c r="C56" s="307"/>
    </row>
    <row r="57" spans="3:3">
      <c r="C57" s="307"/>
    </row>
    <row r="58" spans="3:3">
      <c r="C58" s="307"/>
    </row>
    <row r="59" spans="3:3">
      <c r="C59" s="307"/>
    </row>
    <row r="60" spans="3:3">
      <c r="C60" s="307"/>
    </row>
    <row r="61" spans="3:3">
      <c r="C61" s="307"/>
    </row>
    <row r="62" spans="3:3">
      <c r="C62" s="307"/>
    </row>
    <row r="63" spans="3:3">
      <c r="C63" s="307"/>
    </row>
    <row r="64" spans="3:3">
      <c r="C64" s="307"/>
    </row>
    <row r="65" spans="3:3">
      <c r="C65" s="307"/>
    </row>
    <row r="66" spans="3:3">
      <c r="C66" s="307"/>
    </row>
    <row r="67" spans="3:3">
      <c r="C67" s="307"/>
    </row>
    <row r="68" spans="3:3">
      <c r="C68" s="307"/>
    </row>
    <row r="69" spans="3:3">
      <c r="C69" s="307"/>
    </row>
    <row r="70" spans="3:3">
      <c r="C70" s="307"/>
    </row>
    <row r="71" spans="3:3">
      <c r="C71" s="307"/>
    </row>
    <row r="72" spans="3:3">
      <c r="C72" s="307"/>
    </row>
    <row r="73" spans="3:3">
      <c r="C73" s="307"/>
    </row>
    <row r="74" spans="3:3">
      <c r="C74" s="307"/>
    </row>
    <row r="75" spans="3:3">
      <c r="C75" s="307"/>
    </row>
    <row r="76" spans="3:3">
      <c r="C76" s="307"/>
    </row>
    <row r="77" spans="3:3">
      <c r="C77" s="307"/>
    </row>
    <row r="78" spans="3:3">
      <c r="C78" s="307"/>
    </row>
    <row r="79" spans="3:3">
      <c r="C79" s="307"/>
    </row>
    <row r="80" spans="3:3">
      <c r="C80" s="307"/>
    </row>
    <row r="81" spans="3:3">
      <c r="C81" s="307"/>
    </row>
    <row r="82" spans="3:3">
      <c r="C82" s="307"/>
    </row>
    <row r="83" spans="3:3">
      <c r="C83" s="307"/>
    </row>
    <row r="84" spans="3:3">
      <c r="C84" s="307"/>
    </row>
    <row r="85" spans="3:3">
      <c r="C85" s="307"/>
    </row>
    <row r="86" spans="3:3">
      <c r="C86" s="307"/>
    </row>
    <row r="87" spans="3:3">
      <c r="C87" s="307"/>
    </row>
    <row r="88" spans="3:3">
      <c r="C88" s="307"/>
    </row>
    <row r="89" spans="3:3">
      <c r="C89" s="307"/>
    </row>
    <row r="90" spans="3:3">
      <c r="C90" s="307"/>
    </row>
    <row r="91" spans="3:3">
      <c r="C91" s="307"/>
    </row>
    <row r="92" spans="3:3">
      <c r="C92" s="307"/>
    </row>
    <row r="93" spans="3:3">
      <c r="C93" s="307"/>
    </row>
    <row r="94" spans="3:3">
      <c r="C94" s="307"/>
    </row>
    <row r="95" spans="3:3">
      <c r="C95" s="307"/>
    </row>
    <row r="96" spans="3:3">
      <c r="C96" s="307"/>
    </row>
    <row r="97" spans="3:3">
      <c r="C97" s="307"/>
    </row>
    <row r="98" spans="3:3">
      <c r="C98" s="307"/>
    </row>
    <row r="99" spans="3:3">
      <c r="C99" s="307"/>
    </row>
    <row r="100" spans="3:3">
      <c r="C100" s="307"/>
    </row>
    <row r="101" spans="3:3">
      <c r="C101" s="307"/>
    </row>
    <row r="102" spans="3:3">
      <c r="C102" s="307"/>
    </row>
    <row r="103" spans="3:3">
      <c r="C103" s="307"/>
    </row>
    <row r="104" spans="3:3">
      <c r="C104" s="307"/>
    </row>
    <row r="105" spans="3:3">
      <c r="C105" s="307"/>
    </row>
    <row r="106" spans="3:3">
      <c r="C106" s="307"/>
    </row>
    <row r="107" spans="3:3">
      <c r="C107" s="307"/>
    </row>
    <row r="108" spans="3:3">
      <c r="C108" s="307"/>
    </row>
    <row r="109" spans="3:3">
      <c r="C109" s="307"/>
    </row>
    <row r="110" spans="3:3">
      <c r="C110" s="307"/>
    </row>
    <row r="111" spans="3:3">
      <c r="C111" s="307"/>
    </row>
    <row r="112" spans="3:3">
      <c r="C112" s="307"/>
    </row>
    <row r="113" spans="1:3">
      <c r="C113" s="307"/>
    </row>
    <row r="114" spans="1:3">
      <c r="C114" s="307"/>
    </row>
    <row r="115" spans="1:3">
      <c r="C115" s="307"/>
    </row>
    <row r="116" spans="1:3">
      <c r="C116" s="307"/>
    </row>
    <row r="127" spans="1:3">
      <c r="A127" s="307"/>
    </row>
    <row r="128" spans="1:3">
      <c r="A128" s="307"/>
    </row>
    <row r="129" spans="1:1">
      <c r="A129" s="307"/>
    </row>
    <row r="130" spans="1:1">
      <c r="A130" s="307"/>
    </row>
    <row r="131" spans="1:1">
      <c r="A131" s="307"/>
    </row>
    <row r="132" spans="1:1">
      <c r="A132" s="307"/>
    </row>
    <row r="133" spans="1:1">
      <c r="A133" s="307"/>
    </row>
    <row r="134" spans="1:1">
      <c r="A134" s="307"/>
    </row>
    <row r="135" spans="1:1">
      <c r="A135" s="307"/>
    </row>
    <row r="136" spans="1:1">
      <c r="A136" s="307"/>
    </row>
    <row r="137" spans="1:1">
      <c r="A137" s="307"/>
    </row>
    <row r="138" spans="1:1">
      <c r="A138" s="307"/>
    </row>
    <row r="139" spans="1:1">
      <c r="A139" s="307"/>
    </row>
    <row r="140" spans="1:1">
      <c r="A140" s="307"/>
    </row>
    <row r="141" spans="1:1">
      <c r="A141" s="307"/>
    </row>
    <row r="142" spans="1:1">
      <c r="A142" s="307"/>
    </row>
    <row r="143" spans="1:1">
      <c r="A143" s="307"/>
    </row>
    <row r="144" spans="1:1">
      <c r="A144" s="307"/>
    </row>
    <row r="145" spans="1:1">
      <c r="A145" s="307"/>
    </row>
    <row r="146" spans="1:1">
      <c r="A146" s="307"/>
    </row>
    <row r="147" spans="1:1">
      <c r="A147" s="307"/>
    </row>
    <row r="148" spans="1:1">
      <c r="A148" s="307"/>
    </row>
    <row r="149" spans="1:1">
      <c r="A149" s="307"/>
    </row>
    <row r="150" spans="1:1">
      <c r="A150" s="307"/>
    </row>
    <row r="151" spans="1:1">
      <c r="A151" s="307"/>
    </row>
    <row r="152" spans="1:1">
      <c r="A152" s="307"/>
    </row>
    <row r="153" spans="1:1">
      <c r="A153" s="307"/>
    </row>
    <row r="154" spans="1:1">
      <c r="A154" s="307"/>
    </row>
    <row r="155" spans="1:1">
      <c r="A155" s="307"/>
    </row>
    <row r="156" spans="1:1">
      <c r="A156" s="307"/>
    </row>
    <row r="157" spans="1:1">
      <c r="A157" s="307"/>
    </row>
    <row r="158" spans="1:1">
      <c r="A158" s="307"/>
    </row>
    <row r="159" spans="1:1">
      <c r="A159" s="307"/>
    </row>
    <row r="160" spans="1:1">
      <c r="A160" s="307"/>
    </row>
    <row r="161" spans="1:1">
      <c r="A161" s="307"/>
    </row>
    <row r="162" spans="1:1">
      <c r="A162" s="307"/>
    </row>
    <row r="163" spans="1:1">
      <c r="A163" s="307"/>
    </row>
    <row r="164" spans="1:1">
      <c r="A164" s="307"/>
    </row>
    <row r="165" spans="1:1">
      <c r="A165" s="307"/>
    </row>
    <row r="166" spans="1:1">
      <c r="A166" s="307"/>
    </row>
    <row r="167" spans="1:1">
      <c r="A167" s="307"/>
    </row>
    <row r="168" spans="1:1">
      <c r="A168" s="307"/>
    </row>
    <row r="169" spans="1:1">
      <c r="A169" s="307"/>
    </row>
    <row r="170" spans="1:1">
      <c r="A170" s="307"/>
    </row>
    <row r="171" spans="1:1">
      <c r="A171" s="307"/>
    </row>
    <row r="172" spans="1:1">
      <c r="A172" s="307"/>
    </row>
    <row r="173" spans="1:1">
      <c r="A173" s="307"/>
    </row>
    <row r="174" spans="1:1">
      <c r="A174" s="307"/>
    </row>
    <row r="175" spans="1:1">
      <c r="A175" s="307"/>
    </row>
    <row r="176" spans="1:1">
      <c r="A176" s="307"/>
    </row>
    <row r="177" spans="1:1">
      <c r="A177" s="307"/>
    </row>
    <row r="178" spans="1:1">
      <c r="A178" s="307"/>
    </row>
    <row r="179" spans="1:1">
      <c r="A179" s="307"/>
    </row>
    <row r="180" spans="1:1">
      <c r="A180" s="307"/>
    </row>
  </sheetData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Main01">
    <pageSetUpPr fitToPage="1"/>
  </sheetPr>
  <dimension ref="A1:Z82"/>
  <sheetViews>
    <sheetView showGridLines="0" topLeftCell="C65" workbookViewId="0">
      <selection activeCell="M81" sqref="M81"/>
    </sheetView>
  </sheetViews>
  <sheetFormatPr defaultRowHeight="11.25"/>
  <cols>
    <col min="1" max="1" width="17.5703125" style="48" hidden="1" customWidth="1"/>
    <col min="2" max="2" width="17.5703125" style="49" hidden="1" customWidth="1"/>
    <col min="3" max="3" width="2.7109375" style="50" customWidth="1"/>
    <col min="4" max="4" width="5.7109375" style="52" customWidth="1"/>
    <col min="5" max="6" width="40.7109375" style="52" customWidth="1"/>
    <col min="7" max="7" width="20.7109375" style="74" customWidth="1"/>
    <col min="8" max="8" width="5.7109375" style="52" customWidth="1"/>
    <col min="9" max="10" width="2.7109375" style="52" customWidth="1"/>
    <col min="11" max="16384" width="9.140625" style="52"/>
  </cols>
  <sheetData>
    <row r="1" spans="1:9" s="50" customFormat="1" ht="10.5" customHeight="1">
      <c r="A1" s="48" t="str">
        <f>region_name</f>
        <v>Амурская область</v>
      </c>
      <c r="B1" s="49"/>
      <c r="C1" s="50" t="str">
        <f>org&amp;"_INN:"&amp;inn&amp;"_KPP:"&amp;kpp</f>
        <v>ОАО "Амурские коммунальные системы"_INN:2801091892_KPP:280101001</v>
      </c>
      <c r="G1" s="51"/>
    </row>
    <row r="2" spans="1:9" s="50" customFormat="1" ht="11.25" customHeight="1">
      <c r="A2" s="48" t="str">
        <f>IF(org="","Не определено",org)</f>
        <v>ОАО "Амурские коммунальные системы"</v>
      </c>
      <c r="B2" s="49" t="str">
        <f>IF(inn="","Не определено",inn)</f>
        <v>2801091892</v>
      </c>
      <c r="F2" s="546" t="str">
        <f>code</f>
        <v>Код шаблона: JKH.OPEN.INFO.PRICE.GVS</v>
      </c>
      <c r="G2" s="546"/>
      <c r="H2" s="546"/>
    </row>
    <row r="3" spans="1:9" ht="18" customHeight="1">
      <c r="D3" s="65"/>
      <c r="E3" s="66"/>
      <c r="F3" s="547" t="str">
        <f>version</f>
        <v>Версия 5.2</v>
      </c>
      <c r="G3" s="547"/>
      <c r="H3" s="547"/>
      <c r="I3" s="64"/>
    </row>
    <row r="4" spans="1:9" ht="39.950000000000003" customHeight="1">
      <c r="A4" s="48" t="str">
        <f>IF(fil="","Не определено",fil)</f>
        <v>Не определено</v>
      </c>
      <c r="B4" s="49" t="str">
        <f>IF(kpp="","Не определено",kpp)</f>
        <v>280101001</v>
      </c>
      <c r="C4" s="104"/>
      <c r="D4" s="549" t="str">
        <f>"Показатели, подлежащие раскрытию в сфере "&amp;TSphere_full&amp;" (Цены и тарифы)"</f>
        <v>Показатели, подлежащие раскрытию в сфере горячего водоснабжения (Цены и тарифы)</v>
      </c>
      <c r="E4" s="549"/>
      <c r="F4" s="549"/>
      <c r="G4" s="549"/>
      <c r="H4" s="549"/>
      <c r="I4" s="64"/>
    </row>
    <row r="5" spans="1:9">
      <c r="D5" s="67"/>
      <c r="E5" s="67"/>
      <c r="F5" s="67"/>
      <c r="G5" s="68"/>
      <c r="H5" s="67"/>
      <c r="I5" s="64"/>
    </row>
    <row r="6" spans="1:9">
      <c r="C6" s="104"/>
      <c r="D6" s="222"/>
      <c r="E6" s="223" t="s">
        <v>305</v>
      </c>
      <c r="F6" s="224"/>
      <c r="G6" s="225"/>
      <c r="H6" s="226"/>
      <c r="I6" s="64"/>
    </row>
    <row r="7" spans="1:9" ht="24.95" customHeight="1">
      <c r="A7" s="53"/>
      <c r="C7" s="104"/>
      <c r="D7" s="227"/>
      <c r="E7" s="209" t="s">
        <v>754</v>
      </c>
      <c r="F7" s="551" t="s">
        <v>418</v>
      </c>
      <c r="G7" s="551"/>
      <c r="H7" s="399"/>
      <c r="I7" s="64"/>
    </row>
    <row r="8" spans="1:9">
      <c r="A8" s="53"/>
      <c r="C8" s="104"/>
      <c r="D8" s="227"/>
      <c r="E8" s="204"/>
      <c r="F8" s="66"/>
      <c r="G8" s="220"/>
      <c r="H8" s="228"/>
      <c r="I8" s="64"/>
    </row>
    <row r="9" spans="1:9" ht="24.95" customHeight="1">
      <c r="A9" s="53"/>
      <c r="C9" s="104"/>
      <c r="D9" s="229"/>
      <c r="E9" s="203" t="s">
        <v>755</v>
      </c>
      <c r="F9" s="544" t="s">
        <v>1574</v>
      </c>
      <c r="G9" s="544"/>
      <c r="H9" s="399"/>
      <c r="I9" s="64"/>
    </row>
    <row r="10" spans="1:9">
      <c r="D10" s="229"/>
      <c r="E10" s="201"/>
      <c r="F10" s="103"/>
      <c r="G10" s="65"/>
      <c r="H10" s="230"/>
    </row>
    <row r="11" spans="1:9" ht="24.75" customHeight="1">
      <c r="D11" s="231"/>
      <c r="E11" s="66"/>
      <c r="F11" s="545" t="s">
        <v>388</v>
      </c>
      <c r="G11" s="545"/>
      <c r="H11" s="228"/>
    </row>
    <row r="12" spans="1:9" ht="24.95" customHeight="1">
      <c r="D12" s="231"/>
      <c r="E12" s="205" t="str">
        <f>"Сайт"&amp;IF(strPublication="На официальном сайте организации"," организации "," ")&amp;"в сети Интернет"</f>
        <v>Сайт в сети Интернет</v>
      </c>
      <c r="F12" s="550" t="s">
        <v>1575</v>
      </c>
      <c r="G12" s="550"/>
      <c r="H12" s="399"/>
    </row>
    <row r="13" spans="1:9" ht="24.95" customHeight="1">
      <c r="D13" s="231"/>
      <c r="E13" s="205" t="s">
        <v>270</v>
      </c>
      <c r="F13" s="550"/>
      <c r="G13" s="550"/>
      <c r="H13" s="399"/>
    </row>
    <row r="14" spans="1:9">
      <c r="A14" s="53"/>
      <c r="C14" s="104"/>
      <c r="D14" s="229"/>
      <c r="E14" s="54"/>
      <c r="F14" s="66"/>
      <c r="G14" s="69"/>
      <c r="H14" s="233"/>
      <c r="I14" s="64"/>
    </row>
    <row r="15" spans="1:9" ht="30" customHeight="1">
      <c r="C15" s="66"/>
      <c r="D15" s="229"/>
      <c r="E15" s="66"/>
      <c r="F15" s="548" t="s">
        <v>168</v>
      </c>
      <c r="G15" s="548"/>
      <c r="H15" s="233"/>
      <c r="I15" s="66"/>
    </row>
    <row r="16" spans="1:9" ht="24.95" customHeight="1">
      <c r="C16" s="66"/>
      <c r="D16" s="229"/>
      <c r="E16" s="203" t="s">
        <v>487</v>
      </c>
      <c r="F16" s="540" t="s">
        <v>1576</v>
      </c>
      <c r="G16" s="540"/>
      <c r="H16" s="400"/>
      <c r="I16" s="66"/>
    </row>
    <row r="17" spans="1:10" ht="24.95" customHeight="1">
      <c r="C17" s="66"/>
      <c r="D17" s="229"/>
      <c r="E17" s="203" t="s">
        <v>488</v>
      </c>
      <c r="F17" s="540" t="s">
        <v>1577</v>
      </c>
      <c r="G17" s="540"/>
      <c r="H17" s="400"/>
      <c r="I17" s="66"/>
    </row>
    <row r="18" spans="1:10" ht="12" customHeight="1">
      <c r="C18" s="104"/>
      <c r="D18" s="229"/>
      <c r="E18" s="206"/>
      <c r="F18" s="68"/>
      <c r="G18" s="220"/>
      <c r="H18" s="234"/>
      <c r="I18" s="64"/>
    </row>
    <row r="19" spans="1:10" ht="33.75">
      <c r="A19" s="48" t="s">
        <v>756</v>
      </c>
      <c r="B19" s="49" t="s">
        <v>508</v>
      </c>
      <c r="C19" s="104"/>
      <c r="D19" s="229"/>
      <c r="E19" s="203" t="s">
        <v>486</v>
      </c>
      <c r="F19" s="544" t="s">
        <v>506</v>
      </c>
      <c r="G19" s="544"/>
      <c r="H19" s="401"/>
      <c r="I19" s="64"/>
    </row>
    <row r="20" spans="1:10" s="215" customFormat="1" ht="16.5">
      <c r="A20" s="210"/>
      <c r="B20" s="211"/>
      <c r="C20" s="212"/>
      <c r="D20" s="235"/>
      <c r="E20" s="213"/>
      <c r="F20" s="213"/>
      <c r="G20" s="213"/>
      <c r="H20" s="236"/>
      <c r="I20" s="214"/>
    </row>
    <row r="21" spans="1:10" ht="24.95" customHeight="1">
      <c r="C21" s="104"/>
      <c r="D21" s="229"/>
      <c r="E21" s="280" t="s">
        <v>1352</v>
      </c>
      <c r="F21" s="201"/>
      <c r="G21" s="201"/>
      <c r="H21" s="234"/>
      <c r="I21" s="64"/>
    </row>
    <row r="22" spans="1:10" s="215" customFormat="1" ht="16.5">
      <c r="A22" s="210">
        <v>66</v>
      </c>
      <c r="B22" s="211"/>
      <c r="C22" s="212"/>
      <c r="D22" s="235"/>
      <c r="E22" s="221"/>
      <c r="F22" s="216"/>
      <c r="G22" s="216"/>
      <c r="H22" s="237"/>
      <c r="I22" s="214"/>
    </row>
    <row r="23" spans="1:10" ht="24.95" customHeight="1">
      <c r="C23" s="104"/>
      <c r="D23" s="229"/>
      <c r="E23" s="207" t="s">
        <v>310</v>
      </c>
      <c r="F23" s="554" t="s">
        <v>890</v>
      </c>
      <c r="G23" s="554"/>
      <c r="H23" s="399"/>
      <c r="I23" s="64"/>
      <c r="J23" s="70"/>
    </row>
    <row r="24" spans="1:10" ht="2.25" customHeight="1">
      <c r="C24" s="104"/>
      <c r="D24" s="229"/>
      <c r="E24" s="206"/>
      <c r="F24" s="201"/>
      <c r="G24" s="220"/>
      <c r="H24" s="228"/>
      <c r="I24" s="64"/>
      <c r="J24" s="70"/>
    </row>
    <row r="25" spans="1:10" ht="24.95" hidden="1" customHeight="1">
      <c r="C25" s="104"/>
      <c r="D25" s="229"/>
      <c r="E25" s="207" t="s">
        <v>413</v>
      </c>
      <c r="F25" s="541"/>
      <c r="G25" s="541"/>
      <c r="H25" s="398"/>
      <c r="I25" s="64"/>
    </row>
    <row r="26" spans="1:10" ht="2.25" customHeight="1">
      <c r="C26" s="104"/>
      <c r="D26" s="229"/>
      <c r="E26" s="206"/>
      <c r="F26" s="201"/>
      <c r="G26" s="220"/>
      <c r="H26" s="228"/>
      <c r="I26" s="64"/>
      <c r="J26" s="70"/>
    </row>
    <row r="27" spans="1:10" ht="24.95" customHeight="1">
      <c r="C27" s="104"/>
      <c r="D27" s="229"/>
      <c r="E27" s="207" t="s">
        <v>29</v>
      </c>
      <c r="F27" s="552" t="s">
        <v>891</v>
      </c>
      <c r="G27" s="552"/>
      <c r="H27" s="398"/>
      <c r="I27" s="64"/>
    </row>
    <row r="28" spans="1:10" ht="24.95" customHeight="1">
      <c r="C28" s="104"/>
      <c r="D28" s="229"/>
      <c r="E28" s="207" t="s">
        <v>30</v>
      </c>
      <c r="F28" s="552" t="s">
        <v>792</v>
      </c>
      <c r="G28" s="552"/>
      <c r="H28" s="398"/>
      <c r="I28" s="64"/>
    </row>
    <row r="29" spans="1:10" ht="2.25" customHeight="1">
      <c r="C29" s="104"/>
      <c r="D29" s="229"/>
      <c r="E29" s="206"/>
      <c r="F29" s="201"/>
      <c r="G29" s="220"/>
      <c r="H29" s="228"/>
      <c r="I29" s="64"/>
      <c r="J29" s="70"/>
    </row>
    <row r="30" spans="1:10" ht="24.95" customHeight="1">
      <c r="C30" s="104"/>
      <c r="D30" s="229"/>
      <c r="E30" s="203" t="s">
        <v>414</v>
      </c>
      <c r="F30" s="553" t="s">
        <v>778</v>
      </c>
      <c r="G30" s="553"/>
      <c r="H30" s="398"/>
      <c r="I30" s="64"/>
    </row>
    <row r="31" spans="1:10" ht="3" customHeight="1">
      <c r="C31" s="104"/>
      <c r="D31" s="229"/>
      <c r="E31" s="203"/>
      <c r="F31" s="203"/>
      <c r="G31" s="203"/>
      <c r="H31" s="232"/>
      <c r="I31" s="64"/>
    </row>
    <row r="32" spans="1:10" ht="2.25" customHeight="1">
      <c r="C32" s="104"/>
      <c r="D32" s="229"/>
      <c r="E32" s="206"/>
      <c r="F32" s="201"/>
      <c r="G32" s="220"/>
      <c r="H32" s="228"/>
      <c r="I32" s="64"/>
      <c r="J32" s="70"/>
    </row>
    <row r="33" spans="1:10" ht="24.95" customHeight="1">
      <c r="C33" s="104"/>
      <c r="D33" s="229"/>
      <c r="E33" s="206"/>
      <c r="F33" s="545" t="s">
        <v>192</v>
      </c>
      <c r="G33" s="545"/>
      <c r="H33" s="228"/>
      <c r="I33" s="64"/>
      <c r="J33" s="70"/>
    </row>
    <row r="34" spans="1:10" ht="24.95" customHeight="1">
      <c r="C34" s="104"/>
      <c r="D34" s="229"/>
      <c r="E34" s="203" t="s">
        <v>188</v>
      </c>
      <c r="F34" s="544" t="s">
        <v>663</v>
      </c>
      <c r="G34" s="544"/>
      <c r="H34" s="398"/>
      <c r="I34" s="64"/>
    </row>
    <row r="35" spans="1:10" ht="24.95" customHeight="1">
      <c r="C35" s="104"/>
      <c r="D35" s="229"/>
      <c r="E35" s="203" t="s">
        <v>189</v>
      </c>
      <c r="F35" s="544" t="s">
        <v>663</v>
      </c>
      <c r="G35" s="544"/>
      <c r="H35" s="398"/>
      <c r="I35" s="64"/>
    </row>
    <row r="36" spans="1:10" ht="24.95" customHeight="1">
      <c r="C36" s="104"/>
      <c r="D36" s="229"/>
      <c r="E36" s="203" t="s">
        <v>190</v>
      </c>
      <c r="F36" s="544" t="s">
        <v>666</v>
      </c>
      <c r="G36" s="544"/>
      <c r="H36" s="398"/>
      <c r="I36" s="64"/>
    </row>
    <row r="37" spans="1:10" ht="24.95" customHeight="1">
      <c r="C37" s="104"/>
      <c r="D37" s="229"/>
      <c r="E37" s="203" t="s">
        <v>191</v>
      </c>
      <c r="F37" s="544" t="s">
        <v>661</v>
      </c>
      <c r="G37" s="544"/>
      <c r="H37" s="398"/>
      <c r="I37" s="64"/>
    </row>
    <row r="38" spans="1:10" ht="2.25" customHeight="1">
      <c r="C38" s="104"/>
      <c r="D38" s="229"/>
      <c r="E38" s="206"/>
      <c r="F38" s="201"/>
      <c r="G38" s="220"/>
      <c r="H38" s="228"/>
      <c r="I38" s="64"/>
      <c r="J38" s="70"/>
    </row>
    <row r="39" spans="1:10" ht="24.95" customHeight="1">
      <c r="C39" s="104"/>
      <c r="D39" s="229"/>
      <c r="E39" s="203" t="s">
        <v>67</v>
      </c>
      <c r="F39" s="544" t="s">
        <v>506</v>
      </c>
      <c r="G39" s="544"/>
      <c r="H39" s="398"/>
      <c r="I39" s="64"/>
    </row>
    <row r="40" spans="1:10" ht="2.25" customHeight="1">
      <c r="C40" s="104"/>
      <c r="D40" s="229"/>
      <c r="E40" s="206"/>
      <c r="F40" s="201"/>
      <c r="G40" s="220"/>
      <c r="H40" s="228"/>
      <c r="I40" s="64"/>
      <c r="J40" s="70"/>
    </row>
    <row r="41" spans="1:10" ht="24.95" customHeight="1">
      <c r="C41" s="104"/>
      <c r="D41" s="229"/>
      <c r="E41" s="203" t="s">
        <v>193</v>
      </c>
      <c r="F41" s="544" t="s">
        <v>506</v>
      </c>
      <c r="G41" s="544"/>
      <c r="H41" s="398"/>
      <c r="I41" s="64"/>
    </row>
    <row r="42" spans="1:10" ht="2.25" customHeight="1">
      <c r="C42" s="104"/>
      <c r="D42" s="229"/>
      <c r="E42" s="206"/>
      <c r="F42" s="201"/>
      <c r="G42" s="220"/>
      <c r="H42" s="228"/>
      <c r="I42" s="64"/>
      <c r="J42" s="70"/>
    </row>
    <row r="43" spans="1:10" ht="24.95" hidden="1" customHeight="1">
      <c r="C43" s="104"/>
      <c r="D43" s="229"/>
      <c r="E43" s="203" t="s">
        <v>129</v>
      </c>
      <c r="F43" s="542"/>
      <c r="G43" s="542"/>
      <c r="H43" s="398"/>
      <c r="I43" s="64"/>
    </row>
    <row r="44" spans="1:10" ht="2.25" customHeight="1">
      <c r="C44" s="104"/>
      <c r="D44" s="229"/>
      <c r="E44" s="206"/>
      <c r="F44" s="201"/>
      <c r="G44" s="220"/>
      <c r="H44" s="228"/>
      <c r="I44" s="64"/>
      <c r="J44" s="70"/>
    </row>
    <row r="45" spans="1:10" ht="24.95" customHeight="1">
      <c r="C45" s="104"/>
      <c r="D45" s="229"/>
      <c r="E45" s="203" t="s">
        <v>655</v>
      </c>
      <c r="F45" s="544" t="s">
        <v>506</v>
      </c>
      <c r="G45" s="544"/>
      <c r="H45" s="398"/>
      <c r="I45" s="64"/>
    </row>
    <row r="46" spans="1:10" ht="2.25" customHeight="1">
      <c r="C46" s="104"/>
      <c r="D46" s="229"/>
      <c r="E46" s="206"/>
      <c r="F46" s="201"/>
      <c r="G46" s="220"/>
      <c r="H46" s="228"/>
      <c r="I46" s="64"/>
      <c r="J46" s="70"/>
    </row>
    <row r="47" spans="1:10" ht="24.95" customHeight="1">
      <c r="A47" s="48" t="s">
        <v>505</v>
      </c>
      <c r="C47" s="104"/>
      <c r="D47" s="229"/>
      <c r="E47" s="203" t="s">
        <v>57</v>
      </c>
      <c r="F47" s="544" t="s">
        <v>505</v>
      </c>
      <c r="G47" s="544"/>
      <c r="H47" s="398"/>
      <c r="I47" s="64"/>
    </row>
    <row r="48" spans="1:10">
      <c r="C48" s="104"/>
      <c r="D48" s="229"/>
      <c r="E48" s="206"/>
      <c r="F48" s="201"/>
      <c r="G48" s="220"/>
      <c r="H48" s="228"/>
      <c r="I48" s="64"/>
      <c r="J48" s="70"/>
    </row>
    <row r="49" spans="1:17" ht="33" customHeight="1">
      <c r="C49" s="104"/>
      <c r="D49" s="229"/>
      <c r="E49" s="203"/>
      <c r="F49" s="545" t="str">
        <f>"Система "&amp;IF(TSphere="ТС","теплоснабжения","коммунальной инфраструктуры")</f>
        <v>Система коммунальной инфраструктуры</v>
      </c>
      <c r="G49" s="545"/>
      <c r="H49" s="203"/>
      <c r="I49" s="64"/>
    </row>
    <row r="50" spans="1:17" ht="24.95" customHeight="1">
      <c r="C50" s="104"/>
      <c r="D50" s="229"/>
      <c r="E50" s="203" t="s">
        <v>313</v>
      </c>
      <c r="F50" s="559" t="s">
        <v>271</v>
      </c>
      <c r="G50" s="559"/>
      <c r="H50" s="398"/>
      <c r="I50" s="64"/>
    </row>
    <row r="51" spans="1:17" ht="24.95" customHeight="1">
      <c r="C51" s="104"/>
      <c r="D51" s="229"/>
      <c r="E51" s="203" t="s">
        <v>159</v>
      </c>
      <c r="F51" s="559" t="s">
        <v>160</v>
      </c>
      <c r="G51" s="559"/>
      <c r="H51" s="398"/>
      <c r="I51" s="64"/>
    </row>
    <row r="52" spans="1:17" ht="24.95" customHeight="1">
      <c r="C52" s="104"/>
      <c r="D52" s="229"/>
      <c r="E52" s="203" t="s">
        <v>314</v>
      </c>
      <c r="F52" s="543" t="s">
        <v>1578</v>
      </c>
      <c r="G52" s="543"/>
      <c r="H52" s="398"/>
      <c r="I52" s="64"/>
    </row>
    <row r="53" spans="1:17" s="215" customFormat="1" ht="16.5">
      <c r="A53" s="210"/>
      <c r="B53" s="211"/>
      <c r="C53" s="212"/>
      <c r="D53" s="235"/>
      <c r="E53" s="213"/>
      <c r="F53" s="213"/>
      <c r="G53" s="213"/>
      <c r="H53" s="237"/>
      <c r="I53" s="214"/>
    </row>
    <row r="54" spans="1:17" ht="33" customHeight="1">
      <c r="C54" s="104"/>
      <c r="D54" s="229"/>
      <c r="E54" s="280" t="s">
        <v>1579</v>
      </c>
      <c r="F54" s="201"/>
      <c r="G54" s="201"/>
      <c r="H54" s="232"/>
      <c r="I54" s="64"/>
    </row>
    <row r="55" spans="1:17" s="215" customFormat="1" ht="16.5">
      <c r="A55" s="210"/>
      <c r="B55" s="211"/>
      <c r="C55" s="212"/>
      <c r="D55" s="235"/>
      <c r="E55" s="221"/>
      <c r="F55" s="217"/>
      <c r="G55" s="217"/>
      <c r="H55" s="237"/>
      <c r="I55" s="214"/>
    </row>
    <row r="56" spans="1:17" ht="38.25" customHeight="1">
      <c r="C56" s="105"/>
      <c r="D56" s="229"/>
      <c r="E56" s="69" t="str">
        <f>"Муниципальный район,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Муниципальный район, на территории которого размещена система коммунальной инфраструктуры</v>
      </c>
      <c r="F56" s="555" t="str">
        <f>"Муниципальное образование,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Муниципальное образование, на территории которого размещена система коммунальной инфраструктуры</v>
      </c>
      <c r="G56" s="555"/>
      <c r="H56" s="228"/>
      <c r="I56" s="64"/>
      <c r="O56" s="71"/>
      <c r="P56" s="71"/>
      <c r="Q56" s="72"/>
    </row>
    <row r="57" spans="1:17" ht="33" customHeight="1">
      <c r="C57" s="105"/>
      <c r="D57" s="229"/>
      <c r="E57" s="68" t="s">
        <v>415</v>
      </c>
      <c r="F57" s="68" t="s">
        <v>417</v>
      </c>
      <c r="G57" s="173" t="s">
        <v>507</v>
      </c>
      <c r="H57" s="228"/>
      <c r="I57" s="64"/>
      <c r="O57" s="71"/>
      <c r="P57" s="71"/>
      <c r="Q57" s="72"/>
    </row>
    <row r="58" spans="1:17" ht="21.75">
      <c r="C58" s="556"/>
      <c r="D58" s="405"/>
      <c r="E58" s="557" t="s">
        <v>886</v>
      </c>
      <c r="F58" s="274" t="s">
        <v>886</v>
      </c>
      <c r="G58" s="275" t="s">
        <v>887</v>
      </c>
      <c r="H58" s="402"/>
      <c r="I58" s="64"/>
      <c r="O58" s="71"/>
      <c r="P58" s="71"/>
      <c r="Q58" s="72"/>
    </row>
    <row r="59" spans="1:17" ht="20.100000000000001" customHeight="1">
      <c r="C59" s="556"/>
      <c r="D59" s="405"/>
      <c r="E59" s="558"/>
      <c r="F59" s="303" t="s">
        <v>265</v>
      </c>
      <c r="G59" s="276"/>
      <c r="H59" s="403"/>
      <c r="I59" s="64"/>
    </row>
    <row r="60" spans="1:17" ht="18.75" customHeight="1">
      <c r="C60" s="556"/>
      <c r="D60" s="405"/>
      <c r="E60" s="277" t="s">
        <v>264</v>
      </c>
      <c r="F60" s="278"/>
      <c r="G60" s="279"/>
      <c r="H60" s="404"/>
      <c r="I60" s="64"/>
    </row>
    <row r="61" spans="1:17" ht="12" customHeight="1">
      <c r="C61" s="104"/>
      <c r="D61" s="229"/>
      <c r="E61" s="201"/>
      <c r="F61" s="67"/>
      <c r="G61" s="103"/>
      <c r="H61" s="232"/>
      <c r="I61" s="64"/>
    </row>
    <row r="62" spans="1:17" ht="24.95" customHeight="1">
      <c r="C62" s="104"/>
      <c r="D62" s="231"/>
      <c r="E62" s="66"/>
      <c r="F62" s="545" t="s">
        <v>279</v>
      </c>
      <c r="G62" s="545"/>
      <c r="H62" s="228"/>
      <c r="I62" s="66"/>
    </row>
    <row r="63" spans="1:17" ht="24.95" customHeight="1">
      <c r="C63" s="104"/>
      <c r="D63" s="231"/>
      <c r="E63" s="205" t="s">
        <v>280</v>
      </c>
      <c r="F63" s="543" t="s">
        <v>1580</v>
      </c>
      <c r="G63" s="543"/>
      <c r="H63" s="399"/>
      <c r="I63" s="66"/>
    </row>
    <row r="64" spans="1:17" ht="24.95" customHeight="1">
      <c r="C64" s="104"/>
      <c r="D64" s="231"/>
      <c r="E64" s="205" t="s">
        <v>281</v>
      </c>
      <c r="F64" s="543" t="s">
        <v>1580</v>
      </c>
      <c r="G64" s="543"/>
      <c r="H64" s="399"/>
      <c r="I64" s="66"/>
    </row>
    <row r="65" spans="1:26" ht="12.75">
      <c r="C65" s="104"/>
      <c r="D65" s="231"/>
      <c r="E65" s="202"/>
      <c r="F65" s="73"/>
      <c r="G65" s="73"/>
      <c r="H65" s="228"/>
      <c r="I65" s="66"/>
    </row>
    <row r="66" spans="1:26" ht="24.95" customHeight="1">
      <c r="C66" s="104"/>
      <c r="D66" s="231"/>
      <c r="E66" s="66"/>
      <c r="F66" s="545" t="s">
        <v>416</v>
      </c>
      <c r="G66" s="545"/>
      <c r="H66" s="228"/>
      <c r="I66" s="66"/>
    </row>
    <row r="67" spans="1:26" ht="24.95" customHeight="1">
      <c r="C67" s="104"/>
      <c r="D67" s="231"/>
      <c r="E67" s="205" t="s">
        <v>282</v>
      </c>
      <c r="F67" s="543" t="s">
        <v>1581</v>
      </c>
      <c r="G67" s="543"/>
      <c r="H67" s="399"/>
      <c r="I67" s="66"/>
    </row>
    <row r="68" spans="1:26" ht="24.95" customHeight="1">
      <c r="C68" s="104"/>
      <c r="D68" s="231"/>
      <c r="E68" s="205" t="s">
        <v>283</v>
      </c>
      <c r="F68" s="543" t="s">
        <v>1582</v>
      </c>
      <c r="G68" s="543"/>
      <c r="H68" s="399"/>
      <c r="I68" s="66"/>
    </row>
    <row r="69" spans="1:26" ht="12.75">
      <c r="C69" s="104"/>
      <c r="D69" s="231"/>
      <c r="E69" s="202"/>
      <c r="F69" s="73"/>
      <c r="G69" s="73"/>
      <c r="H69" s="228"/>
      <c r="I69" s="66"/>
    </row>
    <row r="70" spans="1:26" ht="24.95" customHeight="1">
      <c r="C70" s="104"/>
      <c r="D70" s="231"/>
      <c r="E70" s="66"/>
      <c r="F70" s="545" t="s">
        <v>509</v>
      </c>
      <c r="G70" s="545"/>
      <c r="H70" s="228"/>
      <c r="I70" s="66"/>
    </row>
    <row r="71" spans="1:26" ht="24.95" customHeight="1">
      <c r="C71" s="104"/>
      <c r="D71" s="231"/>
      <c r="E71" s="205" t="s">
        <v>282</v>
      </c>
      <c r="F71" s="543" t="s">
        <v>1587</v>
      </c>
      <c r="G71" s="543"/>
      <c r="H71" s="399"/>
      <c r="I71" s="66"/>
    </row>
    <row r="72" spans="1:26" ht="24.95" customHeight="1">
      <c r="C72" s="104"/>
      <c r="D72" s="231"/>
      <c r="E72" s="205" t="s">
        <v>283</v>
      </c>
      <c r="F72" s="543" t="s">
        <v>1588</v>
      </c>
      <c r="G72" s="543"/>
      <c r="H72" s="399"/>
      <c r="I72" s="66"/>
    </row>
    <row r="73" spans="1:26" ht="12.75">
      <c r="A73" s="52"/>
      <c r="B73" s="52"/>
      <c r="C73" s="66"/>
      <c r="D73" s="231"/>
      <c r="E73" s="202"/>
      <c r="F73" s="73"/>
      <c r="G73" s="73"/>
      <c r="H73" s="228"/>
      <c r="I73" s="66"/>
      <c r="Z73" s="70"/>
    </row>
    <row r="74" spans="1:26" ht="24.95" customHeight="1">
      <c r="A74" s="52"/>
      <c r="B74" s="52"/>
      <c r="C74" s="66"/>
      <c r="D74" s="231"/>
      <c r="E74" s="66"/>
      <c r="F74" s="545" t="s">
        <v>746</v>
      </c>
      <c r="G74" s="545"/>
      <c r="H74" s="228"/>
      <c r="I74" s="66"/>
      <c r="Z74" s="70"/>
    </row>
    <row r="75" spans="1:26" ht="24.95" customHeight="1">
      <c r="A75" s="52"/>
      <c r="B75" s="52"/>
      <c r="C75" s="66"/>
      <c r="D75" s="231"/>
      <c r="E75" s="205" t="s">
        <v>282</v>
      </c>
      <c r="F75" s="543" t="s">
        <v>1589</v>
      </c>
      <c r="G75" s="543"/>
      <c r="H75" s="399"/>
      <c r="I75" s="66"/>
      <c r="Z75" s="70"/>
    </row>
    <row r="76" spans="1:26" ht="24.95" customHeight="1">
      <c r="A76" s="52"/>
      <c r="B76" s="52"/>
      <c r="C76" s="66"/>
      <c r="D76" s="231"/>
      <c r="E76" s="208" t="s">
        <v>284</v>
      </c>
      <c r="F76" s="543" t="s">
        <v>1590</v>
      </c>
      <c r="G76" s="543"/>
      <c r="H76" s="399"/>
      <c r="I76" s="66"/>
      <c r="Z76" s="70"/>
    </row>
    <row r="77" spans="1:26" ht="24.95" customHeight="1">
      <c r="A77" s="52"/>
      <c r="B77" s="52"/>
      <c r="C77" s="66"/>
      <c r="D77" s="231"/>
      <c r="E77" s="208" t="s">
        <v>283</v>
      </c>
      <c r="F77" s="543" t="s">
        <v>1591</v>
      </c>
      <c r="G77" s="543"/>
      <c r="H77" s="399"/>
      <c r="I77" s="66"/>
      <c r="Z77" s="70"/>
    </row>
    <row r="78" spans="1:26" ht="24.95" customHeight="1">
      <c r="A78" s="52"/>
      <c r="B78" s="52"/>
      <c r="C78" s="66"/>
      <c r="D78" s="231"/>
      <c r="E78" s="208" t="s">
        <v>276</v>
      </c>
      <c r="F78" s="543" t="s">
        <v>1592</v>
      </c>
      <c r="G78" s="543"/>
      <c r="H78" s="399"/>
      <c r="I78" s="66"/>
      <c r="Z78" s="70"/>
    </row>
    <row r="79" spans="1:26" ht="12" thickBot="1">
      <c r="C79" s="104"/>
      <c r="D79" s="238"/>
      <c r="E79" s="239"/>
      <c r="F79" s="239"/>
      <c r="G79" s="240"/>
      <c r="H79" s="241"/>
      <c r="I79" s="64"/>
    </row>
    <row r="81" spans="1:26">
      <c r="A81" s="52"/>
      <c r="B81" s="52"/>
      <c r="C81" s="52"/>
      <c r="G81" s="52"/>
      <c r="Z81" s="70"/>
    </row>
    <row r="82" spans="1:26">
      <c r="A82" s="52"/>
      <c r="B82" s="52"/>
      <c r="C82" s="52"/>
      <c r="G82" s="52"/>
      <c r="Z82" s="70"/>
    </row>
  </sheetData>
  <sheetProtection password="FA9C" sheet="1" objects="1" scenarios="1" formatColumns="0" formatRows="0"/>
  <dataConsolidate/>
  <mergeCells count="48">
    <mergeCell ref="F47:G47"/>
    <mergeCell ref="C58:C60"/>
    <mergeCell ref="E58:E59"/>
    <mergeCell ref="F62:G62"/>
    <mergeCell ref="F49:G49"/>
    <mergeCell ref="F50:G50"/>
    <mergeCell ref="F51:G51"/>
    <mergeCell ref="F64:G64"/>
    <mergeCell ref="F52:G52"/>
    <mergeCell ref="F71:G71"/>
    <mergeCell ref="F70:G70"/>
    <mergeCell ref="F67:G67"/>
    <mergeCell ref="F56:G56"/>
    <mergeCell ref="F19:G19"/>
    <mergeCell ref="F41:G41"/>
    <mergeCell ref="F45:G45"/>
    <mergeCell ref="F27:G27"/>
    <mergeCell ref="F28:G28"/>
    <mergeCell ref="F30:G30"/>
    <mergeCell ref="F33:G33"/>
    <mergeCell ref="F23:G23"/>
    <mergeCell ref="F2:H2"/>
    <mergeCell ref="F3:H3"/>
    <mergeCell ref="F11:G11"/>
    <mergeCell ref="F15:G15"/>
    <mergeCell ref="D4:H4"/>
    <mergeCell ref="F13:G13"/>
    <mergeCell ref="F7:G7"/>
    <mergeCell ref="F9:G9"/>
    <mergeCell ref="F12:G12"/>
    <mergeCell ref="F78:G78"/>
    <mergeCell ref="F66:G66"/>
    <mergeCell ref="F77:G77"/>
    <mergeCell ref="F75:G75"/>
    <mergeCell ref="F74:G74"/>
    <mergeCell ref="F68:G68"/>
    <mergeCell ref="F76:G76"/>
    <mergeCell ref="F72:G72"/>
    <mergeCell ref="F16:G16"/>
    <mergeCell ref="F25:G25"/>
    <mergeCell ref="F43:G43"/>
    <mergeCell ref="F63:G63"/>
    <mergeCell ref="F37:G37"/>
    <mergeCell ref="F17:G17"/>
    <mergeCell ref="F39:G39"/>
    <mergeCell ref="F34:G34"/>
    <mergeCell ref="F35:G35"/>
    <mergeCell ref="F36:G36"/>
  </mergeCells>
  <phoneticPr fontId="8" type="noConversion"/>
  <dataValidations count="15"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58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sqref="F75:G78 F52:G52 F63:G64 F67:G68 F71:G72 F25:G2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50">
      <formula1>SKI_number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43:G43">
      <formula1>kind_of_unit_GVS</formula1>
    </dataValidation>
    <dataValidation type="list" allowBlank="1" showInputMessage="1" showErrorMessage="1" error="Выберите значение из списка" prompt="Выберите значение из списка" sqref="F41 F45 F39 F19 F47">
      <formula1>logic</formula1>
    </dataValidation>
    <dataValidation type="list" allowBlank="1" showInputMessage="1" showErrorMessage="1" error="Выберите значение из списка" prompt="Выберите значение из списка" sqref="F37:G37 F34:G35">
      <formula1>kind_of_NDS</formula1>
    </dataValidation>
    <dataValidation type="list" allowBlank="1" showInputMessage="1" showErrorMessage="1" error="Выберите значение из списка" prompt="Выберите значение из списка" sqref="F36:G36">
      <formula1>kind_of_NDS_people</formula1>
    </dataValidation>
    <dataValidation type="textLength" allowBlank="1" showInputMessage="1" showErrorMessage="1" prompt="10-12 символов" sqref="F27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28"/>
    <dataValidation allowBlank="1" sqref="F30"/>
    <dataValidation type="list" allowBlank="1" showDropDown="1" showInputMessage="1" showErrorMessage="1" error="для выбора выполните двойной щелчок по ячейке" prompt="Выберите значение из календаря, выполнив двойной щелчок левой кнопки мыши по ячейке." sqref="F16:F17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51:G51">
      <formula1>kind_of_type_SKI_GVS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2:F13">
      <formula1>"a"</formula1>
    </dataValidation>
    <dataValidation type="list" allowBlank="1" showInputMessage="1" showErrorMessage="1" error="Выберите значение из списка" prompt="Выберите значение из списка" sqref="F9">
      <formula1>"На официальном сайте организации,На сайте регулирующего органа"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58">
      <formula1>MO_LIST_7</formula1>
    </dataValidation>
  </dataValidations>
  <hyperlinks>
    <hyperlink ref="E60" location="'Титульный'!A1" tooltip="Добавить МР" display="Добавить МР"/>
    <hyperlink ref="F59" location="'Титульный'!A1" tooltip="Добавить МО" display="Добавить МО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95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Main02">
    <pageSetUpPr fitToPage="1"/>
  </sheetPr>
  <dimension ref="A1:AQ42"/>
  <sheetViews>
    <sheetView showGridLines="0" topLeftCell="C9" workbookViewId="0">
      <selection activeCell="Z41" sqref="Z41"/>
    </sheetView>
  </sheetViews>
  <sheetFormatPr defaultRowHeight="11.25"/>
  <cols>
    <col min="1" max="1" width="0" style="245" hidden="1" customWidth="1"/>
    <col min="2" max="2" width="3" style="245" hidden="1" customWidth="1"/>
    <col min="3" max="3" width="3" style="245" customWidth="1"/>
    <col min="4" max="4" width="5.7109375" style="245" customWidth="1"/>
    <col min="5" max="5" width="9" style="245" bestFit="1" customWidth="1"/>
    <col min="6" max="6" width="51.85546875" style="245" customWidth="1"/>
    <col min="7" max="7" width="19.140625" style="245" hidden="1" customWidth="1"/>
    <col min="8" max="13" width="17" style="245" hidden="1" customWidth="1"/>
    <col min="14" max="14" width="17" style="245" customWidth="1"/>
    <col min="15" max="16" width="17" style="245" hidden="1" customWidth="1"/>
    <col min="17" max="17" width="17" style="245" customWidth="1"/>
    <col min="18" max="19" width="17" style="245" hidden="1" customWidth="1"/>
    <col min="20" max="26" width="17" style="245" customWidth="1"/>
    <col min="27" max="27" width="5.7109375" style="245" customWidth="1"/>
    <col min="28" max="16384" width="9.140625" style="245"/>
  </cols>
  <sheetData>
    <row r="1" spans="3:43" s="388" customFormat="1" hidden="1">
      <c r="E1" s="388" t="s">
        <v>132</v>
      </c>
      <c r="F1" s="459" t="s">
        <v>133</v>
      </c>
      <c r="G1" s="370" t="s">
        <v>272</v>
      </c>
      <c r="H1" s="370">
        <v>2</v>
      </c>
      <c r="I1" s="370">
        <v>2</v>
      </c>
      <c r="J1" s="370">
        <v>2</v>
      </c>
      <c r="K1" s="370">
        <v>2</v>
      </c>
      <c r="L1" s="370">
        <v>2</v>
      </c>
      <c r="M1" s="370">
        <v>2</v>
      </c>
      <c r="N1" s="370">
        <v>34</v>
      </c>
      <c r="O1" s="370">
        <v>2</v>
      </c>
      <c r="P1" s="370">
        <v>2</v>
      </c>
      <c r="Q1" s="370">
        <v>34</v>
      </c>
      <c r="R1" s="370">
        <v>2</v>
      </c>
      <c r="S1" s="370">
        <v>2</v>
      </c>
      <c r="T1" s="370" t="s">
        <v>134</v>
      </c>
      <c r="U1" s="370" t="s">
        <v>134</v>
      </c>
      <c r="V1" s="370" t="s">
        <v>134</v>
      </c>
      <c r="W1" s="370" t="s">
        <v>133</v>
      </c>
      <c r="X1" s="370" t="s">
        <v>133</v>
      </c>
      <c r="Y1" s="370" t="s">
        <v>133</v>
      </c>
      <c r="Z1" s="370" t="s">
        <v>142</v>
      </c>
    </row>
    <row r="2" spans="3:43" s="388" customFormat="1" hidden="1"/>
    <row r="3" spans="3:43" s="388" customFormat="1" hidden="1">
      <c r="F3" s="370"/>
      <c r="G3" s="388" t="s">
        <v>139</v>
      </c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>
        <v>-3</v>
      </c>
      <c r="U3" s="370"/>
      <c r="V3" s="370"/>
      <c r="W3" s="370"/>
      <c r="X3" s="370"/>
      <c r="Y3" s="370"/>
      <c r="Z3" s="370"/>
    </row>
    <row r="4" spans="3:43" s="388" customFormat="1" hidden="1"/>
    <row r="5" spans="3:43" s="388" customFormat="1" hidden="1"/>
    <row r="6" spans="3:43" s="388" customFormat="1" hidden="1"/>
    <row r="7" spans="3:43" s="388" customFormat="1" hidden="1"/>
    <row r="8" spans="3:43" s="388" customFormat="1" hidden="1">
      <c r="D8" s="389"/>
      <c r="E8" s="389"/>
      <c r="F8" s="389"/>
      <c r="G8" s="389"/>
      <c r="H8" s="389"/>
      <c r="I8" s="389"/>
      <c r="J8" s="389"/>
      <c r="K8" s="391"/>
      <c r="L8" s="389"/>
    </row>
    <row r="9" spans="3:43" s="387" customFormat="1" ht="18.75" customHeight="1">
      <c r="D9" s="335"/>
      <c r="E9" s="335"/>
      <c r="F9" s="390"/>
      <c r="G9" s="390"/>
      <c r="H9" s="390"/>
      <c r="I9" s="390"/>
      <c r="J9" s="390"/>
      <c r="L9" s="390"/>
    </row>
    <row r="10" spans="3:43" ht="20.100000000000001" customHeight="1">
      <c r="D10" s="336" t="str">
        <f>code</f>
        <v>Код шаблона: JKH.OPEN.INFO.PRICE.GVS</v>
      </c>
      <c r="E10" s="335"/>
      <c r="F10" s="246"/>
      <c r="G10" s="246"/>
      <c r="H10" s="246"/>
      <c r="I10" s="246"/>
      <c r="K10" s="247"/>
      <c r="L10" s="246"/>
    </row>
    <row r="11" spans="3:43">
      <c r="C11" s="336"/>
      <c r="E11" s="335"/>
      <c r="F11" s="246"/>
      <c r="G11" s="246"/>
      <c r="H11" s="246"/>
      <c r="I11" s="246"/>
      <c r="J11" s="246"/>
      <c r="K11" s="246"/>
      <c r="L11" s="246"/>
    </row>
    <row r="12" spans="3:43" ht="30" customHeight="1">
      <c r="E12" s="574" t="s">
        <v>405</v>
      </c>
      <c r="F12" s="574"/>
      <c r="G12" s="574"/>
      <c r="H12" s="574"/>
      <c r="I12" s="574"/>
      <c r="J12" s="574"/>
      <c r="K12" s="574"/>
      <c r="L12" s="574"/>
      <c r="M12" s="574"/>
      <c r="N12" s="574"/>
      <c r="O12" s="574"/>
      <c r="P12" s="574"/>
      <c r="Q12" s="574"/>
      <c r="R12" s="574"/>
      <c r="S12" s="574"/>
      <c r="T12" s="574"/>
      <c r="U12" s="574"/>
      <c r="V12" s="574"/>
      <c r="W12" s="574"/>
      <c r="X12" s="574"/>
      <c r="Y12" s="574"/>
      <c r="Z12" s="574"/>
      <c r="AA12" s="343"/>
    </row>
    <row r="13" spans="3:43" ht="24.95" customHeight="1">
      <c r="E13" s="575" t="str">
        <f>IF(org="","",IF(fil="",org,org &amp; " (" &amp; fil &amp; ")")) &amp; IF(OR(godStart="",godEnd=""),"",", "&amp;YEAR(godStart)&amp; "-" &amp; YEAR(godEnd)&amp;" гг.")</f>
        <v>ОАО "Амурские коммунальные системы", 2014-2014 гг.</v>
      </c>
      <c r="F13" s="575"/>
      <c r="G13" s="575"/>
      <c r="H13" s="575"/>
      <c r="I13" s="575"/>
      <c r="J13" s="575"/>
      <c r="K13" s="575"/>
      <c r="L13" s="575"/>
      <c r="M13" s="575"/>
      <c r="N13" s="575"/>
      <c r="O13" s="575"/>
      <c r="P13" s="575"/>
      <c r="Q13" s="575"/>
      <c r="R13" s="575"/>
      <c r="S13" s="575"/>
      <c r="T13" s="575"/>
      <c r="U13" s="575"/>
      <c r="V13" s="575"/>
      <c r="W13" s="575"/>
      <c r="X13" s="575"/>
      <c r="Y13" s="575"/>
      <c r="Z13" s="575"/>
      <c r="AA13" s="344"/>
    </row>
    <row r="14" spans="3:43" hidden="1">
      <c r="D14" s="315"/>
      <c r="E14" s="314"/>
      <c r="F14" s="314"/>
      <c r="G14" s="314"/>
      <c r="H14" s="314"/>
      <c r="I14" s="314"/>
      <c r="J14" s="314"/>
      <c r="K14" s="314"/>
      <c r="L14" s="314"/>
    </row>
    <row r="15" spans="3:43">
      <c r="C15" s="315"/>
      <c r="D15" s="315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314"/>
    </row>
    <row r="16" spans="3:43" s="340" customFormat="1" ht="38.25" customHeight="1">
      <c r="C16" s="330"/>
      <c r="D16" s="406"/>
      <c r="E16" s="588" t="s">
        <v>290</v>
      </c>
      <c r="F16" s="588" t="str">
        <f>IF(TSphere="ТС","Утвержденный тариф на тепловую энергию (мощность)/ дифференциация по видам теплоносителя","Наименование показателя")</f>
        <v>Наименование показателя</v>
      </c>
      <c r="G16" s="588"/>
      <c r="H16" s="564" t="str">
        <f>"Организации-перепродавцы"&amp; IF(NDS_org="тариф указан с НДС для плательщиков НДС",", с учётом НДС",IF(NDS_org="тариф указан без НДС для плательщиков НДС",", без учёта НДС",""))</f>
        <v>Организации-перепродавцы</v>
      </c>
      <c r="I16" s="564"/>
      <c r="J16" s="564"/>
      <c r="K16" s="564" t="str">
        <f>"Бюджетные потребители"&amp; IF(NDS_budget="тариф указан с НДС для плательщиков НДС",", с учётом НДС",IF(NDS_budget="тариф указан без НДС для плательщиков НДС",", без учёта НДС",""))</f>
        <v>Бюджетные потребители</v>
      </c>
      <c r="L16" s="564"/>
      <c r="M16" s="564"/>
      <c r="N16" s="564" t="str">
        <f>"Население"&amp; IF(NDS_pop="тариф с НДС организаций-плательщиков НДС",", с учётом НДС","")</f>
        <v>Население, с учётом НДС</v>
      </c>
      <c r="O16" s="564"/>
      <c r="P16" s="564"/>
      <c r="Q16" s="564" t="str">
        <f>"Прочие"&amp; IF(NDS_etc="тариф указан с НДС для плательщиков НДС",", с учётом НДС",IF(NDS_etc="тариф указан без НДС для плательщиков НДС",", без учёта НДС",""))</f>
        <v>Прочие, без учёта НДС</v>
      </c>
      <c r="R16" s="564"/>
      <c r="S16" s="564"/>
      <c r="T16" s="565" t="s">
        <v>404</v>
      </c>
      <c r="U16" s="565" t="s">
        <v>403</v>
      </c>
      <c r="V16" s="565" t="s">
        <v>402</v>
      </c>
      <c r="W16" s="565"/>
      <c r="X16" s="565" t="s">
        <v>401</v>
      </c>
      <c r="Y16" s="563" t="s">
        <v>400</v>
      </c>
      <c r="Z16" s="563" t="s">
        <v>108</v>
      </c>
      <c r="AA16" s="408"/>
      <c r="AB16" s="338"/>
      <c r="AC16" s="338"/>
      <c r="AD16" s="338"/>
      <c r="AE16" s="338"/>
      <c r="AF16" s="338"/>
      <c r="AG16" s="338"/>
      <c r="AH16" s="338"/>
      <c r="AI16" s="338"/>
      <c r="AJ16" s="339"/>
      <c r="AK16" s="339"/>
      <c r="AL16" s="339"/>
      <c r="AM16" s="339"/>
      <c r="AN16" s="339"/>
      <c r="AO16" s="339"/>
      <c r="AP16" s="339"/>
      <c r="AQ16" s="339"/>
    </row>
    <row r="17" spans="3:43" s="340" customFormat="1" ht="18.75" customHeight="1">
      <c r="C17" s="330"/>
      <c r="D17" s="406"/>
      <c r="E17" s="588"/>
      <c r="F17" s="588"/>
      <c r="G17" s="588"/>
      <c r="H17" s="564" t="str">
        <f>"Одноставочный тариф"&amp;IF(TSphere="ТС",", руб./Гкал",IF(TSphere="ГВС","",", руб./куб.м"))</f>
        <v>Одноставочный тариф</v>
      </c>
      <c r="I17" s="564" t="s">
        <v>399</v>
      </c>
      <c r="J17" s="564"/>
      <c r="K17" s="564" t="str">
        <f>"Одноставочный тариф"&amp;IF(TSphere="ТС",", руб./Гкал",IF(TSphere="ГВС","",", руб./куб.м"))</f>
        <v>Одноставочный тариф</v>
      </c>
      <c r="L17" s="564" t="s">
        <v>399</v>
      </c>
      <c r="M17" s="564"/>
      <c r="N17" s="564" t="str">
        <f>"Одноставочный тариф"&amp;IF(TSphere="ТС",", руб./Гкал",IF(TSphere="ГВС","",", руб./куб.м"))</f>
        <v>Одноставочный тариф</v>
      </c>
      <c r="O17" s="564" t="s">
        <v>399</v>
      </c>
      <c r="P17" s="564"/>
      <c r="Q17" s="564" t="str">
        <f>"Одноставочный тариф"&amp;IF(TSphere="ТС",", руб./Гкал",IF(TSphere="ГВС","",", руб./куб.м"))</f>
        <v>Одноставочный тариф</v>
      </c>
      <c r="R17" s="564" t="s">
        <v>399</v>
      </c>
      <c r="S17" s="564"/>
      <c r="T17" s="565"/>
      <c r="U17" s="565"/>
      <c r="V17" s="565"/>
      <c r="W17" s="565"/>
      <c r="X17" s="565"/>
      <c r="Y17" s="563"/>
      <c r="Z17" s="563"/>
      <c r="AA17" s="408"/>
      <c r="AB17" s="338"/>
      <c r="AC17" s="338"/>
      <c r="AD17" s="338"/>
      <c r="AE17" s="338"/>
      <c r="AF17" s="338"/>
      <c r="AG17" s="338"/>
      <c r="AH17" s="338"/>
      <c r="AI17" s="338"/>
      <c r="AJ17" s="339"/>
      <c r="AK17" s="339"/>
      <c r="AL17" s="339"/>
      <c r="AM17" s="339"/>
      <c r="AN17" s="339"/>
      <c r="AO17" s="339"/>
      <c r="AP17" s="339"/>
      <c r="AQ17" s="339"/>
    </row>
    <row r="18" spans="3:43" s="340" customFormat="1" ht="78.75" customHeight="1">
      <c r="C18" s="330"/>
      <c r="D18" s="406"/>
      <c r="E18" s="588"/>
      <c r="F18" s="588"/>
      <c r="G18" s="588"/>
      <c r="H18" s="564"/>
      <c r="I18" s="345" t="str">
        <f>"ставка "&amp;IF(TSphere="ТС","за энергию",IF(TSphere="ГВС","платы за потребление горячей воды",IF(TSphere="ХВС","платы за потребление холодной воды","платы за водоотведение или очистку сточных вод")))&amp;IF(TSphere="ТС",", руб./Гкал",IF(TSphere="ГВС","",", руб./куб.м"))</f>
        <v>ставка платы за потребление горячей воды</v>
      </c>
      <c r="J18" s="345" t="str">
        <f>"ставка "&amp;IF(TSphere="ТС","за мощность","платы за содержание системы "&amp;TSphere_full)&amp;IF(TSphere="ТС",", тыс.руб.в месяц/Гкал/ч",IF(TSphere="ГВС","",", тыс. руб. в месяц/куб.м/ч"))</f>
        <v>ставка платы за содержание системы горячего водоснабжения</v>
      </c>
      <c r="K18" s="564"/>
      <c r="L18" s="345" t="str">
        <f>"ставка "&amp;IF(TSphere="ТС","за энергию",IF(TSphere="ГВС","платы за потребление горячей воды",IF(TSphere="ХВС","платы за потребление холодной воды","платы за водоотведение или очистку сточных вод")))&amp;IF(TSphere="ТС",", руб./Гкал",IF(TSphere="ГВС","",", руб./куб.м"))</f>
        <v>ставка платы за потребление горячей воды</v>
      </c>
      <c r="M18" s="345" t="str">
        <f>"ставка "&amp;IF(TSphere="ТС","за мощность","платы за содержание системы "&amp;TSphere_full)&amp;IF(TSphere="ТС",", тыс.руб.в месяц/Гкал/ч",IF(TSphere="ГВС","",", тыс. руб. в месяц/куб.м/ч"))</f>
        <v>ставка платы за содержание системы горячего водоснабжения</v>
      </c>
      <c r="N18" s="564"/>
      <c r="O18" s="345" t="str">
        <f>"ставка "&amp;IF(TSphere="ТС","за энергию",IF(TSphere="ГВС","платы за потребление горячей воды",IF(TSphere="ХВС","платы за потребление холодной воды","платы за водоотведение или очистку сточных вод")))&amp;IF(TSphere="ТС",", руб./Гкал",IF(TSphere="ГВС","",", руб./куб.м"))</f>
        <v>ставка платы за потребление горячей воды</v>
      </c>
      <c r="P18" s="345" t="str">
        <f>"ставка "&amp;IF(TSphere="ТС","за мощность","платы за содержание системы "&amp;TSphere_full)&amp;IF(TSphere="ТС",", тыс.руб.в месяц/Гкал/ч",IF(TSphere="ГВС","",", тыс. руб. в месяц/куб.м/ч"))</f>
        <v>ставка платы за содержание системы горячего водоснабжения</v>
      </c>
      <c r="Q18" s="564"/>
      <c r="R18" s="345" t="str">
        <f>"ставка "&amp;IF(TSphere="ТС","за энергию",IF(TSphere="ГВС","платы за потребление горячей воды",IF(TSphere="ХВС","платы за потребление холодной воды","платы за водоотведение или очистку сточных вод")))&amp;IF(TSphere="ТС",", руб./Гкал",IF(TSphere="ГВС","",", руб./куб.м"))</f>
        <v>ставка платы за потребление горячей воды</v>
      </c>
      <c r="S18" s="345" t="str">
        <f>"ставка "&amp;IF(TSphere="ТС","за мощность","платы за содержание системы "&amp;TSphere_full)&amp;IF(TSphere="ТС",", тыс.руб.в месяц/Гкал/ч",IF(TSphere="ГВС","",", тыс. руб. в месяц/куб.м/ч"))</f>
        <v>ставка платы за содержание системы горячего водоснабжения</v>
      </c>
      <c r="T18" s="565"/>
      <c r="U18" s="565"/>
      <c r="V18" s="346" t="s">
        <v>398</v>
      </c>
      <c r="W18" s="346" t="s">
        <v>397</v>
      </c>
      <c r="X18" s="565"/>
      <c r="Y18" s="563"/>
      <c r="Z18" s="563"/>
      <c r="AA18" s="408"/>
      <c r="AB18" s="338"/>
      <c r="AC18" s="338"/>
      <c r="AD18" s="338"/>
      <c r="AE18" s="338"/>
      <c r="AF18" s="338"/>
      <c r="AG18" s="338"/>
      <c r="AH18" s="338"/>
      <c r="AI18" s="338"/>
      <c r="AJ18" s="339"/>
      <c r="AK18" s="339"/>
      <c r="AL18" s="339"/>
      <c r="AM18" s="339"/>
      <c r="AN18" s="339"/>
      <c r="AO18" s="339"/>
      <c r="AP18" s="339"/>
      <c r="AQ18" s="339"/>
    </row>
    <row r="19" spans="3:43" s="340" customFormat="1" ht="20.100000000000001" customHeight="1">
      <c r="C19" s="330"/>
      <c r="D19" s="330"/>
      <c r="E19" s="353">
        <v>1</v>
      </c>
      <c r="F19" s="560" t="s">
        <v>272</v>
      </c>
      <c r="G19" s="560"/>
      <c r="H19" s="353">
        <v>3</v>
      </c>
      <c r="I19" s="353" t="s">
        <v>535</v>
      </c>
      <c r="J19" s="353" t="s">
        <v>485</v>
      </c>
      <c r="K19" s="353" t="s">
        <v>480</v>
      </c>
      <c r="L19" s="353" t="s">
        <v>536</v>
      </c>
      <c r="M19" s="353" t="s">
        <v>396</v>
      </c>
      <c r="N19" s="353" t="s">
        <v>479</v>
      </c>
      <c r="O19" s="353" t="s">
        <v>269</v>
      </c>
      <c r="P19" s="353" t="s">
        <v>395</v>
      </c>
      <c r="Q19" s="353" t="s">
        <v>241</v>
      </c>
      <c r="R19" s="353" t="s">
        <v>483</v>
      </c>
      <c r="S19" s="353" t="s">
        <v>172</v>
      </c>
      <c r="T19" s="353" t="s">
        <v>482</v>
      </c>
      <c r="U19" s="353" t="s">
        <v>481</v>
      </c>
      <c r="V19" s="353" t="s">
        <v>145</v>
      </c>
      <c r="W19" s="353" t="s">
        <v>173</v>
      </c>
      <c r="X19" s="353" t="s">
        <v>146</v>
      </c>
      <c r="Y19" s="353" t="s">
        <v>147</v>
      </c>
      <c r="Z19" s="353" t="s">
        <v>148</v>
      </c>
      <c r="AA19" s="337"/>
      <c r="AB19" s="338"/>
      <c r="AC19" s="338"/>
      <c r="AD19" s="338"/>
      <c r="AE19" s="338"/>
      <c r="AF19" s="338"/>
      <c r="AG19" s="338"/>
      <c r="AH19" s="338"/>
      <c r="AI19" s="338"/>
      <c r="AJ19" s="339"/>
      <c r="AK19" s="339"/>
      <c r="AL19" s="339"/>
      <c r="AM19" s="339"/>
      <c r="AN19" s="339"/>
      <c r="AO19" s="339"/>
      <c r="AP19" s="339"/>
      <c r="AQ19" s="339"/>
    </row>
    <row r="20" spans="3:43" s="332" customFormat="1" ht="19.5" hidden="1" customHeight="1">
      <c r="C20" s="392"/>
      <c r="D20" s="481"/>
      <c r="E20" s="484">
        <v>1</v>
      </c>
      <c r="F20" s="493" t="str">
        <f>"Утвержденный тариф на горячую воду"</f>
        <v>Утвержденный тариф на горячую воду</v>
      </c>
      <c r="G20" s="347"/>
      <c r="H20" s="479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92"/>
      <c r="U20" s="492"/>
      <c r="V20" s="492"/>
      <c r="W20" s="494"/>
      <c r="X20" s="494"/>
      <c r="Y20" s="494"/>
      <c r="Z20" s="495"/>
      <c r="AA20" s="409"/>
      <c r="AB20" s="342"/>
      <c r="AC20" s="342"/>
      <c r="AD20" s="342"/>
    </row>
    <row r="21" spans="3:43" s="372" customFormat="1" ht="20.100000000000001" hidden="1" customHeight="1">
      <c r="C21" s="392"/>
      <c r="D21" s="481"/>
      <c r="E21" s="482">
        <v>1</v>
      </c>
      <c r="F21" s="486"/>
      <c r="G21" s="369"/>
      <c r="H21" s="476"/>
      <c r="I21" s="475"/>
      <c r="J21" s="475"/>
      <c r="K21" s="475"/>
      <c r="L21" s="475"/>
      <c r="M21" s="475"/>
      <c r="N21" s="475"/>
      <c r="O21" s="475"/>
      <c r="P21" s="475"/>
      <c r="Q21" s="475"/>
      <c r="R21" s="475"/>
      <c r="S21" s="475"/>
      <c r="T21" s="483"/>
      <c r="U21" s="483"/>
      <c r="V21" s="483"/>
      <c r="W21" s="487"/>
      <c r="X21" s="487"/>
      <c r="Y21" s="487"/>
      <c r="Z21" s="488"/>
      <c r="AA21" s="410"/>
      <c r="AB21" s="371"/>
      <c r="AC21" s="371"/>
      <c r="AD21" s="371"/>
    </row>
    <row r="22" spans="3:43" s="332" customFormat="1" ht="20.100000000000001" hidden="1" customHeight="1">
      <c r="C22" s="331"/>
      <c r="D22" s="407"/>
      <c r="E22" s="384"/>
      <c r="F22" s="396" t="s">
        <v>242</v>
      </c>
      <c r="G22" s="385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97"/>
      <c r="AA22" s="411"/>
    </row>
    <row r="23" spans="3:43" s="332" customFormat="1" ht="20.100000000000001" customHeight="1">
      <c r="C23" s="392"/>
      <c r="D23" s="463"/>
      <c r="E23" s="569">
        <v>1</v>
      </c>
      <c r="F23" s="485" t="str">
        <f>IF(type_SKI_GVS="закрытая","Компонент на холодную воду, руб./куб.м",IF(type_SKI_GVS="открытая","Компонент на теплоноситель, руб/куб.м","Не определен вид системы коммунальной инфраструктуры"))</f>
        <v>Компонент на холодную воду, руб./куб.м</v>
      </c>
      <c r="G23" s="467"/>
      <c r="H23" s="473"/>
      <c r="I23" s="47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571" t="s">
        <v>1576</v>
      </c>
      <c r="U23" s="571" t="s">
        <v>1597</v>
      </c>
      <c r="V23" s="571" t="s">
        <v>1596</v>
      </c>
      <c r="W23" s="576" t="s">
        <v>1599</v>
      </c>
      <c r="X23" s="576" t="s">
        <v>1600</v>
      </c>
      <c r="Y23" s="576" t="s">
        <v>1601</v>
      </c>
      <c r="Z23" s="585" t="s">
        <v>1602</v>
      </c>
      <c r="AA23" s="409"/>
      <c r="AB23" s="342"/>
      <c r="AC23" s="342"/>
      <c r="AD23" s="342"/>
    </row>
    <row r="24" spans="3:43" s="332" customFormat="1" ht="20.100000000000001" customHeight="1">
      <c r="C24" s="392"/>
      <c r="D24" s="463"/>
      <c r="E24" s="570"/>
      <c r="F24" s="490" t="s">
        <v>890</v>
      </c>
      <c r="G24" s="347"/>
      <c r="H24" s="474"/>
      <c r="I24" s="461"/>
      <c r="J24" s="461"/>
      <c r="K24" s="461"/>
      <c r="L24" s="461"/>
      <c r="M24" s="461"/>
      <c r="N24" s="491">
        <v>20.96</v>
      </c>
      <c r="O24" s="461"/>
      <c r="P24" s="461"/>
      <c r="Q24" s="491">
        <v>17.760000000000002</v>
      </c>
      <c r="R24" s="461"/>
      <c r="S24" s="461"/>
      <c r="T24" s="572"/>
      <c r="U24" s="572"/>
      <c r="V24" s="572"/>
      <c r="W24" s="577"/>
      <c r="X24" s="577"/>
      <c r="Y24" s="577"/>
      <c r="Z24" s="586"/>
      <c r="AA24" s="409"/>
      <c r="AB24" s="342"/>
      <c r="AC24" s="342"/>
      <c r="AD24" s="342"/>
    </row>
    <row r="25" spans="3:43" s="332" customFormat="1" ht="20.100000000000001" customHeight="1">
      <c r="C25" s="392"/>
      <c r="D25" s="463"/>
      <c r="E25" s="570"/>
      <c r="F25" s="465" t="s">
        <v>89</v>
      </c>
      <c r="G25" s="468"/>
      <c r="H25" s="464"/>
      <c r="I25" s="464"/>
      <c r="J25" s="464"/>
      <c r="K25" s="466"/>
      <c r="L25" s="466"/>
      <c r="M25" s="466"/>
      <c r="N25" s="466"/>
      <c r="O25" s="466"/>
      <c r="P25" s="466"/>
      <c r="Q25" s="466"/>
      <c r="R25" s="466"/>
      <c r="S25" s="469"/>
      <c r="T25" s="572"/>
      <c r="U25" s="572"/>
      <c r="V25" s="572"/>
      <c r="W25" s="577"/>
      <c r="X25" s="577"/>
      <c r="Y25" s="577"/>
      <c r="Z25" s="586"/>
      <c r="AA25" s="409"/>
      <c r="AB25" s="342"/>
      <c r="AC25" s="342"/>
      <c r="AD25" s="342"/>
    </row>
    <row r="26" spans="3:43" s="332" customFormat="1" ht="20.100000000000001" customHeight="1">
      <c r="C26" s="392"/>
      <c r="D26" s="463"/>
      <c r="E26" s="570"/>
      <c r="F26" s="485" t="s">
        <v>158</v>
      </c>
      <c r="G26" s="467"/>
      <c r="H26" s="472"/>
      <c r="I26" s="470"/>
      <c r="J26" s="470"/>
      <c r="K26" s="470"/>
      <c r="L26" s="470"/>
      <c r="M26" s="470"/>
      <c r="N26" s="470"/>
      <c r="O26" s="470"/>
      <c r="P26" s="470"/>
      <c r="Q26" s="470"/>
      <c r="R26" s="470"/>
      <c r="S26" s="470"/>
      <c r="T26" s="572"/>
      <c r="U26" s="572"/>
      <c r="V26" s="572"/>
      <c r="W26" s="577"/>
      <c r="X26" s="577"/>
      <c r="Y26" s="577"/>
      <c r="Z26" s="586"/>
      <c r="AA26" s="409"/>
      <c r="AB26" s="342"/>
      <c r="AC26" s="342"/>
      <c r="AD26" s="342"/>
    </row>
    <row r="27" spans="3:43" s="332" customFormat="1" ht="20.100000000000001" customHeight="1">
      <c r="C27" s="392"/>
      <c r="D27" s="463"/>
      <c r="E27" s="570"/>
      <c r="F27" s="490" t="s">
        <v>890</v>
      </c>
      <c r="G27" s="347"/>
      <c r="H27" s="474"/>
      <c r="I27" s="461"/>
      <c r="J27" s="461"/>
      <c r="K27" s="461"/>
      <c r="L27" s="461"/>
      <c r="M27" s="461"/>
      <c r="N27" s="491">
        <v>1490.94</v>
      </c>
      <c r="O27" s="461"/>
      <c r="P27" s="461"/>
      <c r="Q27" s="491">
        <v>1263.51</v>
      </c>
      <c r="R27" s="461"/>
      <c r="S27" s="461"/>
      <c r="T27" s="572"/>
      <c r="U27" s="572"/>
      <c r="V27" s="572"/>
      <c r="W27" s="577"/>
      <c r="X27" s="577"/>
      <c r="Y27" s="577"/>
      <c r="Z27" s="586"/>
      <c r="AA27" s="409"/>
      <c r="AB27" s="342"/>
      <c r="AC27" s="342"/>
      <c r="AD27" s="342"/>
    </row>
    <row r="28" spans="3:43" s="332" customFormat="1" ht="20.100000000000001" customHeight="1">
      <c r="C28" s="392"/>
      <c r="D28" s="463"/>
      <c r="E28" s="570"/>
      <c r="F28" s="465" t="s">
        <v>89</v>
      </c>
      <c r="G28" s="468"/>
      <c r="H28" s="464"/>
      <c r="I28" s="464"/>
      <c r="J28" s="464"/>
      <c r="K28" s="466"/>
      <c r="L28" s="466"/>
      <c r="M28" s="466"/>
      <c r="N28" s="466"/>
      <c r="O28" s="466"/>
      <c r="P28" s="466"/>
      <c r="Q28" s="466"/>
      <c r="R28" s="466"/>
      <c r="S28" s="469"/>
      <c r="T28" s="573"/>
      <c r="U28" s="573"/>
      <c r="V28" s="573"/>
      <c r="W28" s="578"/>
      <c r="X28" s="578"/>
      <c r="Y28" s="578"/>
      <c r="Z28" s="587"/>
      <c r="AA28" s="409"/>
      <c r="AB28" s="342"/>
      <c r="AC28" s="342"/>
      <c r="AD28" s="342"/>
    </row>
    <row r="29" spans="3:43" s="372" customFormat="1" hidden="1">
      <c r="C29" s="392"/>
      <c r="D29" s="458"/>
      <c r="E29" s="561">
        <v>1</v>
      </c>
      <c r="F29" s="669" t="str">
        <f>IF(type_SKI_GVS="закрытая","Компонент на холодную воду, руб./куб.м",IF(type_SKI_GVS="открытая","Компонент на теплоноситель, руб/куб.м","Не определен вид системы коммунальной инфраструктуры"))</f>
        <v>Компонент на холодную воду, руб./куб.м</v>
      </c>
      <c r="G29" s="670"/>
      <c r="H29" s="671"/>
      <c r="I29" s="672"/>
      <c r="J29" s="672"/>
      <c r="K29" s="672"/>
      <c r="L29" s="672"/>
      <c r="M29" s="672"/>
      <c r="N29" s="672"/>
      <c r="O29" s="672"/>
      <c r="P29" s="672"/>
      <c r="Q29" s="672"/>
      <c r="R29" s="672"/>
      <c r="S29" s="672"/>
      <c r="T29" s="579"/>
      <c r="U29" s="579"/>
      <c r="V29" s="579"/>
      <c r="W29" s="566"/>
      <c r="X29" s="566"/>
      <c r="Y29" s="566"/>
      <c r="Z29" s="582"/>
      <c r="AA29" s="410"/>
      <c r="AB29" s="371"/>
      <c r="AC29" s="371"/>
      <c r="AD29" s="371"/>
    </row>
    <row r="30" spans="3:43" s="372" customFormat="1" ht="20.100000000000001" hidden="1" customHeight="1">
      <c r="C30" s="392"/>
      <c r="D30" s="463"/>
      <c r="E30" s="562"/>
      <c r="F30" s="477"/>
      <c r="G30" s="369"/>
      <c r="H30" s="460"/>
      <c r="I30" s="462"/>
      <c r="J30" s="462"/>
      <c r="K30" s="462"/>
      <c r="L30" s="462"/>
      <c r="M30" s="462"/>
      <c r="N30" s="462"/>
      <c r="O30" s="462"/>
      <c r="P30" s="462"/>
      <c r="Q30" s="462"/>
      <c r="R30" s="462"/>
      <c r="S30" s="462"/>
      <c r="T30" s="580"/>
      <c r="U30" s="580"/>
      <c r="V30" s="580"/>
      <c r="W30" s="567"/>
      <c r="X30" s="567"/>
      <c r="Y30" s="567"/>
      <c r="Z30" s="583"/>
      <c r="AA30" s="410"/>
      <c r="AB30" s="371"/>
      <c r="AC30" s="371"/>
      <c r="AD30" s="371"/>
    </row>
    <row r="31" spans="3:43" s="372" customFormat="1" ht="20.100000000000001" hidden="1" customHeight="1">
      <c r="C31" s="392"/>
      <c r="D31" s="463"/>
      <c r="E31" s="562"/>
      <c r="F31" s="673" t="s">
        <v>89</v>
      </c>
      <c r="G31" s="674"/>
      <c r="H31" s="675"/>
      <c r="I31" s="675"/>
      <c r="J31" s="675"/>
      <c r="K31" s="675"/>
      <c r="L31" s="675"/>
      <c r="M31" s="675"/>
      <c r="N31" s="675"/>
      <c r="O31" s="675"/>
      <c r="P31" s="675"/>
      <c r="Q31" s="675"/>
      <c r="R31" s="675"/>
      <c r="S31" s="676"/>
      <c r="T31" s="580"/>
      <c r="U31" s="580"/>
      <c r="V31" s="580"/>
      <c r="W31" s="567"/>
      <c r="X31" s="567"/>
      <c r="Y31" s="567"/>
      <c r="Z31" s="583"/>
      <c r="AA31" s="410"/>
      <c r="AB31" s="371"/>
      <c r="AC31" s="371"/>
      <c r="AD31" s="371"/>
    </row>
    <row r="32" spans="3:43" s="372" customFormat="1" ht="20.100000000000001" hidden="1" customHeight="1">
      <c r="C32" s="392"/>
      <c r="D32" s="458"/>
      <c r="E32" s="562"/>
      <c r="F32" s="669" t="s">
        <v>158</v>
      </c>
      <c r="G32" s="670"/>
      <c r="H32" s="671"/>
      <c r="I32" s="672"/>
      <c r="J32" s="672"/>
      <c r="K32" s="672"/>
      <c r="L32" s="672"/>
      <c r="M32" s="672"/>
      <c r="N32" s="672"/>
      <c r="O32" s="672"/>
      <c r="P32" s="672"/>
      <c r="Q32" s="672"/>
      <c r="R32" s="672"/>
      <c r="S32" s="672"/>
      <c r="T32" s="580"/>
      <c r="U32" s="580"/>
      <c r="V32" s="580"/>
      <c r="W32" s="567"/>
      <c r="X32" s="567"/>
      <c r="Y32" s="567"/>
      <c r="Z32" s="583"/>
      <c r="AA32" s="410"/>
      <c r="AB32" s="371"/>
      <c r="AC32" s="371"/>
      <c r="AD32" s="371"/>
    </row>
    <row r="33" spans="1:30" s="372" customFormat="1" ht="20.100000000000001" hidden="1" customHeight="1">
      <c r="C33" s="392"/>
      <c r="D33" s="463"/>
      <c r="E33" s="562"/>
      <c r="F33" s="477"/>
      <c r="G33" s="369"/>
      <c r="H33" s="460"/>
      <c r="I33" s="462"/>
      <c r="J33" s="462"/>
      <c r="K33" s="462"/>
      <c r="L33" s="462"/>
      <c r="M33" s="462"/>
      <c r="N33" s="462"/>
      <c r="O33" s="462"/>
      <c r="P33" s="462"/>
      <c r="Q33" s="462"/>
      <c r="R33" s="462"/>
      <c r="S33" s="462"/>
      <c r="T33" s="580"/>
      <c r="U33" s="580"/>
      <c r="V33" s="580"/>
      <c r="W33" s="567"/>
      <c r="X33" s="567"/>
      <c r="Y33" s="567"/>
      <c r="Z33" s="583"/>
      <c r="AA33" s="410"/>
      <c r="AB33" s="371"/>
      <c r="AC33" s="371"/>
      <c r="AD33" s="371"/>
    </row>
    <row r="34" spans="1:30" s="372" customFormat="1" ht="20.100000000000001" hidden="1" customHeight="1">
      <c r="C34" s="392"/>
      <c r="D34" s="463"/>
      <c r="E34" s="562"/>
      <c r="F34" s="673" t="s">
        <v>89</v>
      </c>
      <c r="G34" s="674"/>
      <c r="H34" s="675"/>
      <c r="I34" s="675"/>
      <c r="J34" s="675"/>
      <c r="K34" s="675"/>
      <c r="L34" s="675"/>
      <c r="M34" s="675"/>
      <c r="N34" s="675"/>
      <c r="O34" s="675"/>
      <c r="P34" s="675"/>
      <c r="Q34" s="675"/>
      <c r="R34" s="675"/>
      <c r="S34" s="676"/>
      <c r="T34" s="581"/>
      <c r="U34" s="581"/>
      <c r="V34" s="581"/>
      <c r="W34" s="568"/>
      <c r="X34" s="568"/>
      <c r="Y34" s="568"/>
      <c r="Z34" s="584"/>
      <c r="AA34" s="410"/>
      <c r="AB34" s="371"/>
      <c r="AC34" s="371"/>
      <c r="AD34" s="371"/>
    </row>
    <row r="35" spans="1:30" s="332" customFormat="1" ht="20.100000000000001" customHeight="1">
      <c r="C35" s="330"/>
      <c r="D35" s="658" t="s">
        <v>1595</v>
      </c>
      <c r="E35" s="677" t="s">
        <v>272</v>
      </c>
      <c r="F35" s="664" t="str">
        <f>IF(type_SKI_GVS="закрытая","Компонент на холодную воду, руб./куб.м",IF(type_SKI_GVS="открытая","Компонент на теплоноситель, руб/куб.м","Не определен вид системы коммунальной инфраструктуры"))</f>
        <v>Компонент на холодную воду, руб./куб.м</v>
      </c>
      <c r="G35" s="467"/>
      <c r="H35" s="665"/>
      <c r="I35" s="666"/>
      <c r="J35" s="666"/>
      <c r="K35" s="666"/>
      <c r="L35" s="666"/>
      <c r="M35" s="666"/>
      <c r="N35" s="666"/>
      <c r="O35" s="666"/>
      <c r="P35" s="666"/>
      <c r="Q35" s="666"/>
      <c r="R35" s="666"/>
      <c r="S35" s="666"/>
      <c r="T35" s="661" t="s">
        <v>1598</v>
      </c>
      <c r="U35" s="661" t="s">
        <v>1577</v>
      </c>
      <c r="V35" s="661" t="s">
        <v>1596</v>
      </c>
      <c r="W35" s="662" t="s">
        <v>1599</v>
      </c>
      <c r="X35" s="662" t="s">
        <v>1600</v>
      </c>
      <c r="Y35" s="662" t="s">
        <v>1601</v>
      </c>
      <c r="Z35" s="663" t="s">
        <v>1602</v>
      </c>
      <c r="AA35" s="409"/>
      <c r="AB35" s="342"/>
      <c r="AC35" s="342"/>
      <c r="AD35" s="342"/>
    </row>
    <row r="36" spans="1:30" s="332" customFormat="1" ht="20.100000000000001" customHeight="1">
      <c r="C36" s="330"/>
      <c r="D36" s="655"/>
      <c r="E36" s="678"/>
      <c r="F36" s="659" t="s">
        <v>890</v>
      </c>
      <c r="G36" s="347"/>
      <c r="H36" s="656"/>
      <c r="I36" s="657"/>
      <c r="J36" s="657"/>
      <c r="K36" s="657"/>
      <c r="L36" s="657"/>
      <c r="M36" s="657"/>
      <c r="N36" s="660">
        <v>18.149999999999999</v>
      </c>
      <c r="O36" s="657"/>
      <c r="P36" s="657"/>
      <c r="Q36" s="660">
        <v>21.42</v>
      </c>
      <c r="R36" s="657"/>
      <c r="S36" s="657"/>
      <c r="T36" s="572"/>
      <c r="U36" s="572"/>
      <c r="V36" s="572"/>
      <c r="W36" s="577"/>
      <c r="X36" s="577"/>
      <c r="Y36" s="577"/>
      <c r="Z36" s="586"/>
      <c r="AA36" s="409"/>
      <c r="AB36" s="342"/>
      <c r="AC36" s="342"/>
      <c r="AD36" s="342"/>
    </row>
    <row r="37" spans="1:30" s="332" customFormat="1" ht="20.100000000000001" customHeight="1">
      <c r="C37" s="330"/>
      <c r="D37" s="655"/>
      <c r="E37" s="678"/>
      <c r="F37" s="465" t="s">
        <v>89</v>
      </c>
      <c r="G37" s="468"/>
      <c r="H37" s="667"/>
      <c r="I37" s="667"/>
      <c r="J37" s="667"/>
      <c r="K37" s="667"/>
      <c r="L37" s="667"/>
      <c r="M37" s="667"/>
      <c r="N37" s="667"/>
      <c r="O37" s="667"/>
      <c r="P37" s="667"/>
      <c r="Q37" s="667"/>
      <c r="R37" s="667"/>
      <c r="S37" s="668"/>
      <c r="T37" s="572"/>
      <c r="U37" s="572"/>
      <c r="V37" s="572"/>
      <c r="W37" s="577"/>
      <c r="X37" s="577"/>
      <c r="Y37" s="577"/>
      <c r="Z37" s="586"/>
      <c r="AA37" s="409"/>
      <c r="AB37" s="342"/>
      <c r="AC37" s="342"/>
      <c r="AD37" s="342"/>
    </row>
    <row r="38" spans="1:30" s="332" customFormat="1" ht="20.100000000000001" customHeight="1">
      <c r="C38" s="330"/>
      <c r="D38" s="654"/>
      <c r="E38" s="678"/>
      <c r="F38" s="664" t="s">
        <v>158</v>
      </c>
      <c r="G38" s="467"/>
      <c r="H38" s="665"/>
      <c r="I38" s="666"/>
      <c r="J38" s="666"/>
      <c r="K38" s="666"/>
      <c r="L38" s="666"/>
      <c r="M38" s="666"/>
      <c r="N38" s="666"/>
      <c r="O38" s="666"/>
      <c r="P38" s="666"/>
      <c r="Q38" s="666"/>
      <c r="R38" s="666"/>
      <c r="S38" s="666"/>
      <c r="T38" s="572"/>
      <c r="U38" s="572"/>
      <c r="V38" s="572"/>
      <c r="W38" s="577"/>
      <c r="X38" s="577"/>
      <c r="Y38" s="577"/>
      <c r="Z38" s="586"/>
      <c r="AA38" s="409"/>
      <c r="AB38" s="342"/>
      <c r="AC38" s="342"/>
      <c r="AD38" s="342"/>
    </row>
    <row r="39" spans="1:30" s="332" customFormat="1" ht="20.100000000000001" customHeight="1">
      <c r="C39" s="330"/>
      <c r="D39" s="655"/>
      <c r="E39" s="678"/>
      <c r="F39" s="659" t="s">
        <v>890</v>
      </c>
      <c r="G39" s="347"/>
      <c r="H39" s="656"/>
      <c r="I39" s="657"/>
      <c r="J39" s="657"/>
      <c r="K39" s="657"/>
      <c r="L39" s="657"/>
      <c r="M39" s="657"/>
      <c r="N39" s="660">
        <v>1490.94</v>
      </c>
      <c r="O39" s="657"/>
      <c r="P39" s="657"/>
      <c r="Q39" s="660">
        <v>1263.51</v>
      </c>
      <c r="R39" s="657"/>
      <c r="S39" s="657"/>
      <c r="T39" s="572"/>
      <c r="U39" s="572"/>
      <c r="V39" s="572"/>
      <c r="W39" s="577"/>
      <c r="X39" s="577"/>
      <c r="Y39" s="577"/>
      <c r="Z39" s="586"/>
      <c r="AA39" s="409"/>
      <c r="AB39" s="342"/>
      <c r="AC39" s="342"/>
      <c r="AD39" s="342"/>
    </row>
    <row r="40" spans="1:30" s="332" customFormat="1" ht="20.100000000000001" customHeight="1">
      <c r="C40" s="330"/>
      <c r="D40" s="655"/>
      <c r="E40" s="678"/>
      <c r="F40" s="465" t="s">
        <v>89</v>
      </c>
      <c r="G40" s="468"/>
      <c r="H40" s="667"/>
      <c r="I40" s="667"/>
      <c r="J40" s="667"/>
      <c r="K40" s="667"/>
      <c r="L40" s="667"/>
      <c r="M40" s="667"/>
      <c r="N40" s="667"/>
      <c r="O40" s="667"/>
      <c r="P40" s="667"/>
      <c r="Q40" s="667"/>
      <c r="R40" s="667"/>
      <c r="S40" s="668"/>
      <c r="T40" s="573"/>
      <c r="U40" s="573"/>
      <c r="V40" s="573"/>
      <c r="W40" s="578"/>
      <c r="X40" s="578"/>
      <c r="Y40" s="578"/>
      <c r="Z40" s="587"/>
      <c r="AA40" s="409"/>
      <c r="AB40" s="342"/>
      <c r="AC40" s="342"/>
      <c r="AD40" s="342"/>
    </row>
    <row r="41" spans="1:30" s="332" customFormat="1" ht="20.100000000000001" customHeight="1">
      <c r="C41" s="331"/>
      <c r="D41" s="407"/>
      <c r="E41" s="384"/>
      <c r="F41" s="396" t="s">
        <v>242</v>
      </c>
      <c r="G41" s="385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97"/>
      <c r="AA41" s="411"/>
    </row>
    <row r="42" spans="1:30" ht="24.95" customHeight="1">
      <c r="A42" s="341"/>
      <c r="B42" s="341"/>
      <c r="C42" s="332"/>
      <c r="D42" s="332"/>
      <c r="E42" s="413" t="s">
        <v>312</v>
      </c>
      <c r="F42" s="414" t="s">
        <v>670</v>
      </c>
      <c r="G42" s="414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6"/>
      <c r="X42" s="416"/>
      <c r="Y42" s="416"/>
      <c r="Z42" s="416"/>
    </row>
  </sheetData>
  <sheetProtection password="FA9C" sheet="1" objects="1" scenarios="1" formatColumns="0" formatRows="0"/>
  <dataConsolidate/>
  <mergeCells count="47">
    <mergeCell ref="Y35:Y40"/>
    <mergeCell ref="Z35:Z40"/>
    <mergeCell ref="E35:E40"/>
    <mergeCell ref="T35:T40"/>
    <mergeCell ref="U35:U40"/>
    <mergeCell ref="V35:V40"/>
    <mergeCell ref="W35:W40"/>
    <mergeCell ref="X35:X40"/>
    <mergeCell ref="E16:E18"/>
    <mergeCell ref="F16:G18"/>
    <mergeCell ref="V16:W17"/>
    <mergeCell ref="Z16:Z18"/>
    <mergeCell ref="I17:J17"/>
    <mergeCell ref="K17:K18"/>
    <mergeCell ref="O17:P17"/>
    <mergeCell ref="R17:S17"/>
    <mergeCell ref="N16:P16"/>
    <mergeCell ref="W23:W28"/>
    <mergeCell ref="T29:T34"/>
    <mergeCell ref="U29:U34"/>
    <mergeCell ref="V29:V34"/>
    <mergeCell ref="W29:W34"/>
    <mergeCell ref="Z29:Z34"/>
    <mergeCell ref="Z23:Z28"/>
    <mergeCell ref="Y23:Y28"/>
    <mergeCell ref="X23:X28"/>
    <mergeCell ref="Y29:Y34"/>
    <mergeCell ref="X29:X34"/>
    <mergeCell ref="E23:E28"/>
    <mergeCell ref="V23:V28"/>
    <mergeCell ref="U23:U28"/>
    <mergeCell ref="T23:T28"/>
    <mergeCell ref="E12:Z12"/>
    <mergeCell ref="E13:Z13"/>
    <mergeCell ref="H16:J16"/>
    <mergeCell ref="H17:H18"/>
    <mergeCell ref="K16:M16"/>
    <mergeCell ref="F19:G19"/>
    <mergeCell ref="E29:E34"/>
    <mergeCell ref="Y16:Y18"/>
    <mergeCell ref="Q17:Q18"/>
    <mergeCell ref="U16:U18"/>
    <mergeCell ref="Q16:S16"/>
    <mergeCell ref="X16:X18"/>
    <mergeCell ref="T16:T18"/>
    <mergeCell ref="L17:M17"/>
    <mergeCell ref="N17:N18"/>
  </mergeCells>
  <phoneticPr fontId="0" type="noConversion"/>
  <dataValidations count="4">
    <dataValidation type="decimal" allowBlank="1" showErrorMessage="1" errorTitle="Ошибка" error="Допускается ввод только неотрицательных чисел!" sqref="T41:Z41 H20:S21 T22:Z22 H23:S4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W29:Z29 F20:F21 F28:F29 F31:F32 F25:F26 F23 W23:Z23 W20:Z21 F34:F35 W35:Z35 F37:F38 F4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 услуги" sqref="F30 F33 F27 F24 F36 F3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T29:V29 T23:V23 T20:V21 T35:V35"/>
  </dataValidations>
  <hyperlinks>
    <hyperlink ref="F41" location="'ГВС цены'!A1" tooltip="Добавить запись" display="Добавить запись"/>
    <hyperlink ref="F25" location="'ГВС цены'!A1" tooltip="Добавить компонент" display="Добавить компонент"/>
    <hyperlink ref="F31" location="'ГВС цены'!A1" tooltip="Добавить компонент" display="Добавить компонент"/>
    <hyperlink ref="F34" location="'ГВС цены'!A1" tooltip="Добавить компонент" display="Добавить компонент"/>
    <hyperlink ref="F28" location="'ГВС цены'!A1" tooltip="Добавить компонент" display="Добавить компонент"/>
    <hyperlink ref="F22" location="'ГВС цены'!A1" tooltip="Добавить запись" display="Добавить запись"/>
    <hyperlink ref="F37" location="'ГВС цены'!A1" tooltip="Добавить компонент" display="Добавить компонент"/>
    <hyperlink ref="F40" location="'ГВС цены'!A1" tooltip="Добавить компонент" display="Добавить компонент"/>
    <hyperlink ref="D35" location="'ГВС цены'!$D$35" tooltip="Удалить запись" display="ы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2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Main05">
    <pageSetUpPr fitToPage="1"/>
  </sheetPr>
  <dimension ref="A1:AF29"/>
  <sheetViews>
    <sheetView showGridLines="0" topLeftCell="B9" workbookViewId="0">
      <selection activeCell="L30" sqref="L30"/>
    </sheetView>
  </sheetViews>
  <sheetFormatPr defaultRowHeight="11.25"/>
  <cols>
    <col min="1" max="1" width="0" style="93" hidden="1" customWidth="1"/>
    <col min="2" max="2" width="3.42578125" style="93" customWidth="1"/>
    <col min="3" max="3" width="3" style="93" customWidth="1"/>
    <col min="4" max="4" width="5.7109375" style="93" customWidth="1"/>
    <col min="5" max="5" width="9.140625" style="93"/>
    <col min="6" max="6" width="57.140625" style="93" customWidth="1"/>
    <col min="7" max="7" width="28.7109375" style="93" bestFit="1" customWidth="1"/>
    <col min="8" max="8" width="10.5703125" style="93" hidden="1" customWidth="1"/>
    <col min="9" max="9" width="13.7109375" style="93" bestFit="1" customWidth="1"/>
    <col min="10" max="10" width="17.42578125" style="93" bestFit="1" customWidth="1"/>
    <col min="11" max="17" width="17" style="93" customWidth="1"/>
    <col min="18" max="18" width="5.7109375" style="93" customWidth="1"/>
    <col min="19" max="16384" width="9.140625" style="93"/>
  </cols>
  <sheetData>
    <row r="1" spans="3:18" s="376" customFormat="1" hidden="1">
      <c r="J1" s="377" t="s">
        <v>138</v>
      </c>
      <c r="K1" s="377" t="s">
        <v>133</v>
      </c>
      <c r="L1" s="377" t="s">
        <v>134</v>
      </c>
      <c r="M1" s="377" t="s">
        <v>134</v>
      </c>
      <c r="N1" s="377" t="s">
        <v>134</v>
      </c>
      <c r="O1" s="377" t="s">
        <v>133</v>
      </c>
      <c r="P1" s="377" t="s">
        <v>133</v>
      </c>
      <c r="Q1" s="377" t="s">
        <v>133</v>
      </c>
    </row>
    <row r="2" spans="3:18" s="375" customFormat="1" hidden="1">
      <c r="J2" s="376"/>
      <c r="K2" s="378" t="s">
        <v>272</v>
      </c>
      <c r="L2" s="378" t="s">
        <v>272</v>
      </c>
      <c r="M2" s="378" t="s">
        <v>272</v>
      </c>
      <c r="N2" s="378" t="s">
        <v>272</v>
      </c>
      <c r="O2" s="378" t="s">
        <v>272</v>
      </c>
      <c r="P2" s="378" t="s">
        <v>272</v>
      </c>
      <c r="Q2" s="378" t="s">
        <v>272</v>
      </c>
    </row>
    <row r="3" spans="3:18" hidden="1"/>
    <row r="4" spans="3:18" hidden="1"/>
    <row r="5" spans="3:18" hidden="1"/>
    <row r="6" spans="3:18" hidden="1"/>
    <row r="7" spans="3:18" hidden="1"/>
    <row r="8" spans="3:18" hidden="1"/>
    <row r="10" spans="3:18" ht="20.100000000000001" customHeight="1">
      <c r="C10" s="322" t="str">
        <f>code</f>
        <v>Код шаблона: JKH.OPEN.INFO.PRICE.GVS</v>
      </c>
      <c r="E10" s="321"/>
      <c r="F10" s="94"/>
      <c r="G10" s="94"/>
      <c r="H10" s="94"/>
      <c r="I10" s="94"/>
      <c r="L10" s="323"/>
      <c r="M10" s="323"/>
    </row>
    <row r="11" spans="3:18" ht="15" customHeight="1">
      <c r="C11" s="322"/>
      <c r="E11" s="324"/>
      <c r="F11" s="318"/>
      <c r="G11" s="318"/>
      <c r="H11" s="318"/>
      <c r="I11" s="318"/>
      <c r="J11" s="318"/>
      <c r="K11" s="318"/>
      <c r="L11" s="318"/>
      <c r="M11" s="318"/>
      <c r="N11" s="318"/>
    </row>
    <row r="12" spans="3:18" ht="30" customHeight="1">
      <c r="C12" s="352"/>
      <c r="D12" s="352"/>
      <c r="E12" s="589" t="s">
        <v>411</v>
      </c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363"/>
      <c r="R12" s="352"/>
    </row>
    <row r="13" spans="3:18" ht="24.95" customHeight="1">
      <c r="C13" s="344"/>
      <c r="D13" s="344"/>
      <c r="E13" s="575" t="str">
        <f>IF(org="","",IF(fil="",org,org &amp; " (" &amp; fil &amp; ")")) &amp; IF(OR(godStart="",godEnd=""),"",", "&amp;YEAR(godStart)&amp; "-" &amp; YEAR(godEnd)&amp;" гг.")</f>
        <v>ОАО "Амурские коммунальные системы", 2014-2014 гг.</v>
      </c>
      <c r="F13" s="575"/>
      <c r="G13" s="575"/>
      <c r="H13" s="575"/>
      <c r="I13" s="575"/>
      <c r="J13" s="575"/>
      <c r="K13" s="575"/>
      <c r="L13" s="575"/>
      <c r="M13" s="575"/>
      <c r="N13" s="575"/>
      <c r="O13" s="575"/>
      <c r="P13" s="575"/>
      <c r="Q13" s="362"/>
      <c r="R13" s="344"/>
    </row>
    <row r="14" spans="3:18">
      <c r="D14" s="317"/>
      <c r="E14" s="316"/>
      <c r="F14" s="316"/>
      <c r="G14" s="316"/>
      <c r="H14" s="316"/>
      <c r="I14" s="316"/>
      <c r="J14" s="316"/>
      <c r="K14" s="316"/>
      <c r="L14" s="316"/>
      <c r="M14" s="316"/>
      <c r="N14" s="316"/>
    </row>
    <row r="15" spans="3:18">
      <c r="C15" s="317"/>
      <c r="D15" s="317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316"/>
    </row>
    <row r="16" spans="3:18" s="325" customFormat="1" ht="101.25">
      <c r="C16" s="333"/>
      <c r="D16" s="421"/>
      <c r="E16" s="345" t="s">
        <v>290</v>
      </c>
      <c r="F16" s="564" t="s">
        <v>239</v>
      </c>
      <c r="G16" s="564"/>
      <c r="H16" s="564"/>
      <c r="I16" s="345" t="s">
        <v>512</v>
      </c>
      <c r="J16" s="345" t="s">
        <v>109</v>
      </c>
      <c r="K16" s="345" t="s">
        <v>240</v>
      </c>
      <c r="L16" s="345" t="s">
        <v>404</v>
      </c>
      <c r="M16" s="345" t="s">
        <v>403</v>
      </c>
      <c r="N16" s="345" t="s">
        <v>410</v>
      </c>
      <c r="O16" s="345" t="s">
        <v>409</v>
      </c>
      <c r="P16" s="345" t="s">
        <v>401</v>
      </c>
      <c r="Q16" s="345" t="s">
        <v>400</v>
      </c>
      <c r="R16" s="357"/>
    </row>
    <row r="17" spans="1:32" s="325" customFormat="1" ht="20.100000000000001" customHeight="1">
      <c r="C17" s="334"/>
      <c r="D17" s="334"/>
      <c r="E17" s="320">
        <v>1</v>
      </c>
      <c r="F17" s="590">
        <v>2</v>
      </c>
      <c r="G17" s="590"/>
      <c r="H17" s="590"/>
      <c r="I17" s="320" t="s">
        <v>273</v>
      </c>
      <c r="J17" s="358">
        <v>4</v>
      </c>
      <c r="K17" s="320" t="s">
        <v>479</v>
      </c>
      <c r="L17" s="320" t="s">
        <v>241</v>
      </c>
      <c r="M17" s="320" t="s">
        <v>482</v>
      </c>
      <c r="N17" s="320" t="s">
        <v>47</v>
      </c>
      <c r="O17" s="320" t="s">
        <v>49</v>
      </c>
      <c r="P17" s="320" t="s">
        <v>484</v>
      </c>
      <c r="Q17" s="320" t="s">
        <v>146</v>
      </c>
      <c r="R17" s="334"/>
    </row>
    <row r="18" spans="1:32" ht="20.100000000000001" customHeight="1">
      <c r="D18" s="420"/>
      <c r="E18" s="591" t="s">
        <v>271</v>
      </c>
      <c r="F18" s="592" t="s">
        <v>196</v>
      </c>
      <c r="G18" s="355" t="s">
        <v>408</v>
      </c>
      <c r="H18" s="366"/>
      <c r="I18" s="356" t="s">
        <v>121</v>
      </c>
      <c r="J18" s="379" t="s">
        <v>506</v>
      </c>
      <c r="K18" s="348"/>
      <c r="L18" s="381"/>
      <c r="M18" s="381"/>
      <c r="N18" s="381"/>
      <c r="O18" s="382"/>
      <c r="P18" s="382"/>
      <c r="Q18" s="383"/>
      <c r="R18" s="380"/>
    </row>
    <row r="19" spans="1:32" ht="20.100000000000001" customHeight="1">
      <c r="D19" s="420"/>
      <c r="E19" s="591"/>
      <c r="F19" s="592"/>
      <c r="G19" s="355" t="s">
        <v>407</v>
      </c>
      <c r="H19" s="366"/>
      <c r="I19" s="356" t="s">
        <v>121</v>
      </c>
      <c r="J19" s="379" t="s">
        <v>506</v>
      </c>
      <c r="K19" s="348"/>
      <c r="L19" s="381"/>
      <c r="M19" s="381"/>
      <c r="N19" s="381"/>
      <c r="O19" s="382"/>
      <c r="P19" s="382"/>
      <c r="Q19" s="383"/>
      <c r="R19" s="380"/>
    </row>
    <row r="20" spans="1:32" ht="20.100000000000001" customHeight="1">
      <c r="D20" s="420"/>
      <c r="E20" s="591"/>
      <c r="F20" s="592"/>
      <c r="G20" s="355" t="s">
        <v>406</v>
      </c>
      <c r="H20" s="366"/>
      <c r="I20" s="356" t="s">
        <v>121</v>
      </c>
      <c r="J20" s="379" t="s">
        <v>506</v>
      </c>
      <c r="K20" s="348"/>
      <c r="L20" s="381"/>
      <c r="M20" s="381"/>
      <c r="N20" s="381"/>
      <c r="O20" s="382"/>
      <c r="P20" s="382"/>
      <c r="Q20" s="383"/>
      <c r="R20" s="380"/>
    </row>
    <row r="21" spans="1:32" ht="20.100000000000001" customHeight="1">
      <c r="D21" s="420"/>
      <c r="E21" s="591" t="s">
        <v>272</v>
      </c>
      <c r="F21" s="592" t="s">
        <v>197</v>
      </c>
      <c r="G21" s="355" t="s">
        <v>407</v>
      </c>
      <c r="H21" s="366"/>
      <c r="I21" s="356" t="s">
        <v>121</v>
      </c>
      <c r="J21" s="379" t="s">
        <v>506</v>
      </c>
      <c r="K21" s="348"/>
      <c r="L21" s="381"/>
      <c r="M21" s="381"/>
      <c r="N21" s="381"/>
      <c r="O21" s="382"/>
      <c r="P21" s="382"/>
      <c r="Q21" s="383"/>
      <c r="R21" s="380"/>
    </row>
    <row r="22" spans="1:32" ht="20.100000000000001" customHeight="1">
      <c r="D22" s="420"/>
      <c r="E22" s="591"/>
      <c r="F22" s="592"/>
      <c r="G22" s="355" t="s">
        <v>406</v>
      </c>
      <c r="H22" s="366"/>
      <c r="I22" s="356" t="s">
        <v>121</v>
      </c>
      <c r="J22" s="379" t="s">
        <v>506</v>
      </c>
      <c r="K22" s="348"/>
      <c r="L22" s="381"/>
      <c r="M22" s="381"/>
      <c r="N22" s="381"/>
      <c r="O22" s="382"/>
      <c r="P22" s="382"/>
      <c r="Q22" s="383"/>
      <c r="R22" s="380"/>
    </row>
    <row r="23" spans="1:32" ht="20.100000000000001" customHeight="1">
      <c r="D23" s="420"/>
      <c r="E23" s="591" t="s">
        <v>273</v>
      </c>
      <c r="F23" s="593" t="s">
        <v>198</v>
      </c>
      <c r="G23" s="355" t="s">
        <v>407</v>
      </c>
      <c r="H23" s="366"/>
      <c r="I23" s="356" t="s">
        <v>679</v>
      </c>
      <c r="J23" s="379" t="s">
        <v>506</v>
      </c>
      <c r="K23" s="348"/>
      <c r="L23" s="381"/>
      <c r="M23" s="381"/>
      <c r="N23" s="381"/>
      <c r="O23" s="382"/>
      <c r="P23" s="382"/>
      <c r="Q23" s="383"/>
      <c r="R23" s="380"/>
    </row>
    <row r="24" spans="1:32" ht="20.100000000000001" customHeight="1">
      <c r="D24" s="420"/>
      <c r="E24" s="591"/>
      <c r="F24" s="594"/>
      <c r="G24" s="355" t="s">
        <v>406</v>
      </c>
      <c r="H24" s="366"/>
      <c r="I24" s="356" t="s">
        <v>679</v>
      </c>
      <c r="J24" s="379" t="s">
        <v>506</v>
      </c>
      <c r="K24" s="348"/>
      <c r="L24" s="381"/>
      <c r="M24" s="381"/>
      <c r="N24" s="381"/>
      <c r="O24" s="382"/>
      <c r="P24" s="382"/>
      <c r="Q24" s="383"/>
      <c r="R24" s="380"/>
    </row>
    <row r="25" spans="1:32" ht="20.100000000000001" customHeight="1">
      <c r="D25" s="420"/>
      <c r="E25" s="591" t="s">
        <v>480</v>
      </c>
      <c r="F25" s="592" t="s">
        <v>199</v>
      </c>
      <c r="G25" s="355" t="s">
        <v>407</v>
      </c>
      <c r="H25" s="366"/>
      <c r="I25" s="356" t="s">
        <v>679</v>
      </c>
      <c r="J25" s="379" t="s">
        <v>506</v>
      </c>
      <c r="K25" s="348"/>
      <c r="L25" s="381"/>
      <c r="M25" s="381"/>
      <c r="N25" s="381"/>
      <c r="O25" s="382"/>
      <c r="P25" s="382"/>
      <c r="Q25" s="383"/>
      <c r="R25" s="380"/>
    </row>
    <row r="26" spans="1:32" ht="20.100000000000001" customHeight="1">
      <c r="D26" s="420"/>
      <c r="E26" s="591"/>
      <c r="F26" s="592"/>
      <c r="G26" s="355" t="s">
        <v>406</v>
      </c>
      <c r="H26" s="366"/>
      <c r="I26" s="356" t="s">
        <v>679</v>
      </c>
      <c r="J26" s="379" t="s">
        <v>506</v>
      </c>
      <c r="K26" s="348"/>
      <c r="L26" s="381"/>
      <c r="M26" s="381"/>
      <c r="N26" s="381"/>
      <c r="O26" s="382"/>
      <c r="P26" s="382"/>
      <c r="Q26" s="383"/>
      <c r="R26" s="380"/>
    </row>
    <row r="27" spans="1:32" s="325" customFormat="1" ht="20.100000000000001" customHeight="1">
      <c r="A27" s="327"/>
      <c r="B27" s="327"/>
      <c r="C27" s="331"/>
      <c r="D27" s="407"/>
      <c r="E27" s="349"/>
      <c r="F27" s="350" t="s">
        <v>242</v>
      </c>
      <c r="G27" s="350"/>
      <c r="H27" s="350"/>
      <c r="I27" s="354"/>
      <c r="J27" s="359"/>
      <c r="K27" s="351"/>
      <c r="L27" s="351"/>
      <c r="M27" s="351"/>
      <c r="N27" s="351"/>
      <c r="O27" s="351"/>
      <c r="P27" s="351"/>
      <c r="Q27" s="423"/>
      <c r="R27" s="357"/>
      <c r="AD27" s="326"/>
      <c r="AE27" s="326"/>
      <c r="AF27" s="326"/>
    </row>
    <row r="28" spans="1:32" s="325" customFormat="1" ht="24.95" customHeight="1">
      <c r="C28" s="332"/>
      <c r="D28" s="332"/>
      <c r="E28" s="417" t="s">
        <v>312</v>
      </c>
      <c r="F28" s="418" t="s">
        <v>670</v>
      </c>
      <c r="G28" s="418"/>
      <c r="H28" s="418"/>
      <c r="I28" s="418"/>
      <c r="J28" s="414"/>
      <c r="K28" s="414"/>
      <c r="L28" s="414"/>
      <c r="M28" s="414"/>
      <c r="N28" s="414"/>
      <c r="O28" s="414"/>
      <c r="P28" s="414"/>
      <c r="Q28" s="414"/>
      <c r="R28" s="342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</row>
    <row r="29" spans="1:32"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</row>
  </sheetData>
  <sheetProtection password="FA9C" sheet="1" objects="1" scenarios="1" formatColumns="0" formatRows="0"/>
  <mergeCells count="12">
    <mergeCell ref="E21:E22"/>
    <mergeCell ref="F21:F22"/>
    <mergeCell ref="E12:P12"/>
    <mergeCell ref="E13:P13"/>
    <mergeCell ref="F16:H16"/>
    <mergeCell ref="F17:H17"/>
    <mergeCell ref="E25:E26"/>
    <mergeCell ref="F25:F26"/>
    <mergeCell ref="E18:E20"/>
    <mergeCell ref="F18:F20"/>
    <mergeCell ref="E23:E24"/>
    <mergeCell ref="F23:F24"/>
  </mergeCells>
  <phoneticPr fontId="0" type="noConversion"/>
  <dataValidations count="4">
    <dataValidation allowBlank="1" showInputMessage="1" showErrorMessage="1" prompt="Выберите значение из календаря, выполнив двойной щелчок левой кнопки мыши по ячейке." sqref="L18:N26"/>
    <dataValidation type="textLength" operator="lessThanOrEqual" allowBlank="1" showInputMessage="1" showErrorMessage="1" errorTitle="Ошибка" error="Допускается ввод не более 900 символов!" sqref="O18:Q26">
      <formula1>900</formula1>
    </dataValidation>
    <dataValidation type="decimal" allowBlank="1" showErrorMessage="1" errorTitle="Ошибка" error="Допускается ввод только неотрицательных чисел!" sqref="K18:K26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J18:J26">
      <formula1>logic</formula1>
    </dataValidation>
  </dataValidations>
  <hyperlinks>
    <hyperlink ref="F27" location="'ГВС цены (2)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5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Main03">
    <pageSetUpPr fitToPage="1"/>
  </sheetPr>
  <dimension ref="D1:M24"/>
  <sheetViews>
    <sheetView showGridLines="0" topLeftCell="C6" workbookViewId="0">
      <selection activeCell="L33" sqref="L32:L33"/>
    </sheetView>
  </sheetViews>
  <sheetFormatPr defaultRowHeight="11.25"/>
  <cols>
    <col min="1" max="2" width="0" style="96" hidden="1" customWidth="1"/>
    <col min="3" max="3" width="3.140625" style="96" customWidth="1"/>
    <col min="4" max="4" width="5.7109375" style="96" customWidth="1"/>
    <col min="5" max="5" width="7" style="96" bestFit="1" customWidth="1"/>
    <col min="6" max="6" width="47.85546875" style="96" customWidth="1"/>
    <col min="7" max="7" width="36.5703125" style="96" customWidth="1"/>
    <col min="8" max="8" width="36.5703125" style="96" hidden="1" customWidth="1"/>
    <col min="9" max="9" width="17.85546875" style="96" customWidth="1"/>
    <col min="10" max="10" width="17" style="96" bestFit="1" customWidth="1"/>
    <col min="11" max="11" width="17.85546875" style="96" customWidth="1"/>
    <col min="12" max="12" width="48" style="96" customWidth="1"/>
    <col min="13" max="13" width="5.7109375" style="96" customWidth="1"/>
    <col min="14" max="16384" width="9.140625" style="96"/>
  </cols>
  <sheetData>
    <row r="1" spans="4:13" hidden="1"/>
    <row r="2" spans="4:13" hidden="1"/>
    <row r="3" spans="4:13" hidden="1"/>
    <row r="4" spans="4:13" hidden="1"/>
    <row r="5" spans="4:13" hidden="1"/>
    <row r="6" spans="4:13" s="245" customFormat="1" ht="26.25" customHeight="1">
      <c r="D6" s="595" t="str">
        <f>code</f>
        <v>Код шаблона: JKH.OPEN.INFO.PRICE.GVS</v>
      </c>
      <c r="E6" s="595"/>
      <c r="F6" s="595"/>
      <c r="G6" s="246"/>
      <c r="H6" s="246"/>
      <c r="L6" s="247"/>
    </row>
    <row r="7" spans="4:13" ht="30" customHeight="1">
      <c r="D7" s="596" t="str">
        <f>"Ссылки на публикации "&amp;IF(strPublication="На официальном сайте организации","на официальном сайте организации","в других источниках")</f>
        <v>Ссылки на публикации в других источниках</v>
      </c>
      <c r="E7" s="596"/>
      <c r="F7" s="596"/>
      <c r="G7" s="596"/>
      <c r="H7" s="596"/>
      <c r="I7" s="596"/>
      <c r="J7" s="596"/>
      <c r="K7" s="596"/>
      <c r="L7" s="596"/>
      <c r="M7" s="596"/>
    </row>
    <row r="8" spans="4:13" ht="24.95" customHeight="1">
      <c r="D8" s="597" t="str">
        <f>IF(org="","",IF(fil="",org,org &amp; " (" &amp; fil &amp; ")")) &amp; IF(OR(godStart="",godEnd=""),"",", "&amp;YEAR(godStart)&amp; "-" &amp; YEAR(godEnd)&amp;" гг.")</f>
        <v>ОАО "Амурские коммунальные системы", 2014-2014 гг.</v>
      </c>
      <c r="E8" s="597"/>
      <c r="F8" s="597"/>
      <c r="G8" s="597"/>
      <c r="H8" s="597"/>
      <c r="I8" s="597"/>
      <c r="J8" s="597"/>
      <c r="K8" s="597"/>
      <c r="L8" s="597"/>
      <c r="M8" s="597"/>
    </row>
    <row r="9" spans="4:13">
      <c r="E9" s="55"/>
      <c r="F9" s="55"/>
      <c r="I9" s="55"/>
      <c r="J9" s="55"/>
      <c r="K9" s="55"/>
      <c r="L9" s="55"/>
    </row>
    <row r="10" spans="4:13">
      <c r="D10" s="55"/>
      <c r="E10" s="435"/>
      <c r="F10" s="436"/>
      <c r="G10" s="435"/>
      <c r="H10" s="435"/>
      <c r="I10" s="435"/>
      <c r="J10" s="435"/>
      <c r="K10" s="435"/>
      <c r="L10" s="55"/>
      <c r="M10" s="55"/>
    </row>
    <row r="11" spans="4:13" ht="34.5" customHeight="1">
      <c r="D11" s="434"/>
      <c r="E11" s="598" t="str">
        <f>"Указание на официальное печатное издание и (или) адрес сайта"&amp;IF(strPublication="На официальном сайте организации"," организации "," ")&amp;"в сети Интернет, которые используются для размещения раскрываемой информации *"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1" s="598"/>
      <c r="G11" s="598"/>
      <c r="H11" s="598"/>
      <c r="I11" s="598"/>
      <c r="J11" s="598"/>
      <c r="K11" s="598"/>
      <c r="L11" s="249"/>
      <c r="M11" s="55"/>
    </row>
    <row r="12" spans="4:13" s="394" customFormat="1">
      <c r="D12" s="393"/>
      <c r="E12" s="431"/>
      <c r="F12" s="431"/>
      <c r="G12" s="432"/>
      <c r="H12" s="433" t="s">
        <v>103</v>
      </c>
      <c r="I12" s="431"/>
      <c r="J12" s="431"/>
      <c r="K12" s="431"/>
      <c r="L12" s="431"/>
      <c r="M12" s="393"/>
    </row>
    <row r="13" spans="4:13" ht="38.25" customHeight="1">
      <c r="D13" s="427"/>
      <c r="E13" s="250" t="s">
        <v>290</v>
      </c>
      <c r="F13" s="250" t="s">
        <v>106</v>
      </c>
      <c r="G13" s="250" t="s">
        <v>287</v>
      </c>
      <c r="H13" s="250"/>
      <c r="I13" s="250" t="s">
        <v>288</v>
      </c>
      <c r="J13" s="250" t="s">
        <v>105</v>
      </c>
      <c r="K13" s="250" t="s">
        <v>104</v>
      </c>
      <c r="L13" s="250" t="str">
        <f>IF(strPublication="На официальном сайте организации","Адрес страницы официального сайта организации в сети интернет, на которой размещена раскрываемая информация","Адрес сайта в сети Интернет")</f>
        <v>Адрес сайта в сети Интернет</v>
      </c>
      <c r="M13" s="429"/>
    </row>
    <row r="14" spans="4:13" ht="15" customHeight="1">
      <c r="E14" s="95">
        <v>1</v>
      </c>
      <c r="F14" s="95">
        <f>E14+1</f>
        <v>2</v>
      </c>
      <c r="G14" s="95">
        <v>3</v>
      </c>
      <c r="H14" s="95">
        <v>3</v>
      </c>
      <c r="I14" s="95">
        <f>H14+1</f>
        <v>4</v>
      </c>
      <c r="J14" s="95">
        <f>I14+1</f>
        <v>5</v>
      </c>
      <c r="K14" s="95">
        <f>J14+1</f>
        <v>6</v>
      </c>
      <c r="L14" s="95">
        <f>K14+1</f>
        <v>7</v>
      </c>
    </row>
    <row r="15" spans="4:13" customFormat="1" ht="20.100000000000001" customHeight="1">
      <c r="D15" s="428"/>
      <c r="E15" s="251" t="s">
        <v>271</v>
      </c>
      <c r="F15" s="255" t="s">
        <v>668</v>
      </c>
      <c r="G15" s="271"/>
      <c r="H15" s="271"/>
      <c r="I15" s="271"/>
      <c r="J15" s="271"/>
      <c r="K15" s="271"/>
      <c r="L15" s="272"/>
      <c r="M15" s="430"/>
    </row>
    <row r="16" spans="4:13" customFormat="1" ht="20.100000000000001" customHeight="1">
      <c r="D16" s="428"/>
      <c r="E16" s="251" t="s">
        <v>579</v>
      </c>
      <c r="F16" s="252" t="str">
        <f>"Сайт"&amp;IF(strPublication="На официальном сайте организации"," организации "," ")&amp;"в сети Интернет"</f>
        <v>Сайт в сети Интернет</v>
      </c>
      <c r="G16" s="256" t="s">
        <v>1603</v>
      </c>
      <c r="H16" s="489"/>
      <c r="I16" s="257" t="s">
        <v>1604</v>
      </c>
      <c r="J16" s="265" t="s">
        <v>289</v>
      </c>
      <c r="K16" s="265" t="s">
        <v>289</v>
      </c>
      <c r="L16" s="273" t="s">
        <v>1605</v>
      </c>
      <c r="M16" s="430"/>
    </row>
    <row r="17" spans="4:13" customFormat="1" ht="20.100000000000001" hidden="1" customHeight="1">
      <c r="D17" s="428"/>
      <c r="E17" s="251" t="s">
        <v>583</v>
      </c>
      <c r="F17" s="252" t="s">
        <v>270</v>
      </c>
      <c r="G17" s="449"/>
      <c r="H17" s="302"/>
      <c r="I17" s="265"/>
      <c r="J17" s="450"/>
      <c r="K17" s="451"/>
      <c r="L17" s="260" t="s">
        <v>289</v>
      </c>
      <c r="M17" s="430"/>
    </row>
    <row r="18" spans="4:13" ht="20.100000000000001" hidden="1" customHeight="1">
      <c r="D18" s="427"/>
      <c r="E18" s="251" t="s">
        <v>271</v>
      </c>
      <c r="F18" s="253"/>
      <c r="G18" s="254"/>
      <c r="H18" s="254"/>
      <c r="I18" s="254"/>
      <c r="J18" s="254"/>
      <c r="K18" s="254"/>
      <c r="L18" s="254"/>
      <c r="M18" s="429"/>
    </row>
    <row r="19" spans="4:13" ht="20.100000000000001" customHeight="1">
      <c r="D19" s="427"/>
      <c r="E19" s="261"/>
      <c r="F19" s="262" t="s">
        <v>242</v>
      </c>
      <c r="G19" s="262"/>
      <c r="H19" s="262"/>
      <c r="I19" s="262"/>
      <c r="J19" s="262"/>
      <c r="K19" s="262"/>
      <c r="L19" s="263"/>
      <c r="M19" s="429"/>
    </row>
    <row r="20" spans="4:13" s="248" customFormat="1" ht="18.75" customHeight="1">
      <c r="E20" s="424" t="s">
        <v>312</v>
      </c>
      <c r="F20" s="425" t="s">
        <v>699</v>
      </c>
      <c r="G20" s="426"/>
      <c r="H20" s="426"/>
      <c r="I20" s="426"/>
      <c r="J20" s="426"/>
      <c r="K20" s="426"/>
      <c r="L20" s="426"/>
    </row>
    <row r="21" spans="4:13" s="248" customFormat="1" ht="18.75" customHeight="1">
      <c r="E21" s="97"/>
      <c r="F21" s="98" t="s">
        <v>174</v>
      </c>
      <c r="G21" s="99"/>
      <c r="H21" s="99"/>
      <c r="I21" s="99"/>
      <c r="J21" s="99"/>
      <c r="K21" s="99"/>
      <c r="L21" s="99"/>
    </row>
    <row r="22" spans="4:13" customFormat="1" ht="18.75" customHeight="1">
      <c r="E22" s="97" t="s">
        <v>311</v>
      </c>
      <c r="F22" s="98" t="s">
        <v>669</v>
      </c>
    </row>
    <row r="23" spans="4:13" customFormat="1" ht="18.75" customHeight="1"/>
    <row r="24" spans="4:13" ht="18.75" customHeight="1"/>
  </sheetData>
  <sheetProtection password="FA9C" sheet="1" objects="1" scenarios="1" formatColumns="0" formatRows="0"/>
  <mergeCells count="4">
    <mergeCell ref="D6:F6"/>
    <mergeCell ref="D7:M7"/>
    <mergeCell ref="D8:M8"/>
    <mergeCell ref="E11:K11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H16:H17 J17:K17 H18:L18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16:I17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sqref="L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9">
      <formula1>900</formula1>
    </dataValidation>
  </dataValidations>
  <hyperlinks>
    <hyperlink ref="F19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Main04" enableFormatConditionsCalculation="0">
    <pageSetUpPr fitToPage="1"/>
  </sheetPr>
  <dimension ref="A1:G14"/>
  <sheetViews>
    <sheetView showGridLines="0" topLeftCell="C6" workbookViewId="0"/>
  </sheetViews>
  <sheetFormatPr defaultRowHeight="11.25"/>
  <cols>
    <col min="1" max="1" width="37.140625" style="44" hidden="1" customWidth="1"/>
    <col min="2" max="2" width="7.7109375" style="44" hidden="1" customWidth="1"/>
    <col min="3" max="3" width="2.140625" style="44" customWidth="1"/>
    <col min="4" max="4" width="5.7109375" style="266" customWidth="1"/>
    <col min="5" max="5" width="7.140625" style="266" customWidth="1"/>
    <col min="6" max="6" width="79.28515625" style="266" customWidth="1"/>
    <col min="7" max="7" width="5.7109375" style="266" customWidth="1"/>
    <col min="8" max="16384" width="9.140625" style="266"/>
  </cols>
  <sheetData>
    <row r="1" spans="1:7" hidden="1"/>
    <row r="2" spans="1:7" hidden="1">
      <c r="B2" s="45"/>
    </row>
    <row r="3" spans="1:7" hidden="1"/>
    <row r="4" spans="1:7" hidden="1"/>
    <row r="5" spans="1:7" hidden="1">
      <c r="B5" s="45"/>
    </row>
    <row r="6" spans="1:7" ht="26.25" customHeight="1">
      <c r="D6" s="268" t="str">
        <f>code</f>
        <v>Код шаблона: JKH.OPEN.INFO.PRICE.GVS</v>
      </c>
      <c r="E6" s="268"/>
    </row>
    <row r="7" spans="1:7" ht="30" customHeight="1">
      <c r="A7" s="267"/>
      <c r="B7" s="267"/>
      <c r="C7" s="267"/>
      <c r="D7" s="599" t="s">
        <v>504</v>
      </c>
      <c r="E7" s="599"/>
      <c r="F7" s="599"/>
    </row>
    <row r="8" spans="1:7" ht="24.95" customHeight="1">
      <c r="A8" s="267"/>
      <c r="B8" s="267"/>
      <c r="C8" s="267"/>
      <c r="D8" s="600" t="str">
        <f>IF(org="","",IF(fil="",org,org &amp; " (" &amp; fil &amp; ")")) &amp; IF(OR(godStart="",godEnd=""),"",", "&amp;YEAR(godStart)&amp; "-" &amp; YEAR(godEnd)&amp;" гг.")</f>
        <v>ОАО "Амурские коммунальные системы", 2014-2014 гг.</v>
      </c>
      <c r="E8" s="600"/>
      <c r="F8" s="600"/>
    </row>
    <row r="9" spans="1:7">
      <c r="A9" s="267"/>
      <c r="B9" s="267"/>
      <c r="C9" s="267"/>
      <c r="E9" s="441"/>
      <c r="F9" s="442"/>
    </row>
    <row r="10" spans="1:7" ht="20.100000000000001" customHeight="1">
      <c r="D10" s="443"/>
      <c r="E10" s="250" t="s">
        <v>290</v>
      </c>
      <c r="F10" s="250" t="s">
        <v>34</v>
      </c>
      <c r="G10" s="444"/>
    </row>
    <row r="11" spans="1:7" ht="15.75" customHeight="1">
      <c r="E11" s="437">
        <v>1</v>
      </c>
      <c r="F11" s="437">
        <f>E11+1</f>
        <v>2</v>
      </c>
    </row>
    <row r="12" spans="1:7" ht="20.100000000000001" customHeight="1">
      <c r="D12" s="443"/>
      <c r="E12" s="270">
        <v>1</v>
      </c>
      <c r="F12" s="438"/>
      <c r="G12" s="444"/>
    </row>
    <row r="13" spans="1:7" ht="20.100000000000001" customHeight="1">
      <c r="D13" s="443"/>
      <c r="E13" s="261"/>
      <c r="F13" s="439" t="s">
        <v>65</v>
      </c>
      <c r="G13" s="444"/>
    </row>
    <row r="14" spans="1:7">
      <c r="E14" s="440"/>
      <c r="F14" s="440"/>
    </row>
  </sheetData>
  <sheetProtection password="FA9C" sheet="1" objects="1" scenarios="1" formatColumns="0" formatRows="0"/>
  <mergeCells count="2">
    <mergeCell ref="D7:F7"/>
    <mergeCell ref="D8:F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</dataValidations>
  <hyperlinks>
    <hyperlink ref="F1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81" fitToHeight="0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218</vt:i4>
      </vt:variant>
    </vt:vector>
  </HeadingPairs>
  <TitlesOfParts>
    <vt:vector size="226" baseType="lpstr">
      <vt:lpstr>Инструкция</vt:lpstr>
      <vt:lpstr>Справочная информация</vt:lpstr>
      <vt:lpstr>Титульный</vt:lpstr>
      <vt:lpstr>ГВС цены</vt:lpstr>
      <vt:lpstr>ГВС цены (2)</vt:lpstr>
      <vt:lpstr>Ссылки на публикации</vt:lpstr>
      <vt:lpstr>Комментарии</vt:lpstr>
      <vt:lpstr>Проверка</vt:lpstr>
      <vt:lpstr>activity</vt:lpstr>
      <vt:lpstr>activity_zag</vt:lpstr>
      <vt:lpstr>add_COMMENTS_range</vt:lpstr>
      <vt:lpstr>add_COMPONENT_range</vt:lpstr>
      <vt:lpstr>add_HYPERLINK_range</vt:lpstr>
      <vt:lpstr>add_MO_range</vt:lpstr>
      <vt:lpstr>add_MR_range</vt:lpstr>
      <vt:lpstr>add_PRICE_2_range</vt:lpstr>
      <vt:lpstr>add_PRICE_2_TBO_range</vt:lpstr>
      <vt:lpstr>add_PRICE_Component_range_GVS</vt:lpstr>
      <vt:lpstr>add_PRICE_NoComponent_range_GVS</vt:lpstr>
      <vt:lpstr>addComponent</vt:lpstr>
      <vt:lpstr>addNoComponent</vt:lpstr>
      <vt:lpstr>checkCell_1</vt:lpstr>
      <vt:lpstr>checkCell_2</vt:lpstr>
      <vt:lpstr>checkCell_3</vt:lpstr>
      <vt:lpstr>chkGetUpdatesValue</vt:lpstr>
      <vt:lpstr>chkNoUpdatesValue</vt:lpstr>
      <vt:lpstr>code</vt:lpstr>
      <vt:lpstr>colorIndexCells</vt:lpstr>
      <vt:lpstr>colorIndexCellsPrice2</vt:lpstr>
      <vt:lpstr>comments_for_CRO</vt:lpstr>
      <vt:lpstr>comments_for_CRO_value</vt:lpstr>
      <vt:lpstr>Consultation_1</vt:lpstr>
      <vt:lpstr>Consultation_2</vt:lpstr>
      <vt:lpstr>createPrintForm</vt:lpstr>
      <vt:lpstr>Date_of_publication</vt:lpstr>
      <vt:lpstr>datePrice</vt:lpstr>
      <vt:lpstr>datePriceTwo</vt:lpstr>
      <vt:lpstr>DAY</vt:lpstr>
      <vt:lpstr>description_SKI</vt:lpstr>
      <vt:lpstr>details_of_org_address</vt:lpstr>
      <vt:lpstr>details_of_org_buhg</vt:lpstr>
      <vt:lpstr>details_of_org_etc</vt:lpstr>
      <vt:lpstr>details_of_org_main</vt:lpstr>
      <vt:lpstr>DocProp_TemplateCode</vt:lpstr>
      <vt:lpstr>DocProp_Version</vt:lpstr>
      <vt:lpstr>fil</vt:lpstr>
      <vt:lpstr>fil_flag</vt:lpstr>
      <vt:lpstr>flag_component</vt:lpstr>
      <vt:lpstr>flag_component_copy</vt:lpstr>
      <vt:lpstr>flag_cross_subsidization</vt:lpstr>
      <vt:lpstr>flag_cross_subsidization_dsTBO</vt:lpstr>
      <vt:lpstr>flag_ipr</vt:lpstr>
      <vt:lpstr>flag_main_template</vt:lpstr>
      <vt:lpstr>flag_publication</vt:lpstr>
      <vt:lpstr>flag_two_part_tariff</vt:lpstr>
      <vt:lpstr>flag_two_part_tariff_dsTBO</vt:lpstr>
      <vt:lpstr>flag_two_part_tariff_price</vt:lpstr>
      <vt:lpstr>flag_two_part_tariff_priceOP</vt:lpstr>
      <vt:lpstr>godEnd</vt:lpstr>
      <vt:lpstr>godStart</vt:lpstr>
      <vt:lpstr>InfAddressInHyperlinks</vt:lpstr>
      <vt:lpstr>InfClickCmdOrganizationChoiceInTitle</vt:lpstr>
      <vt:lpstr>InfClickCmdUpdateReestrMOInTitle</vt:lpstr>
      <vt:lpstr>InfDateInTitle</vt:lpstr>
      <vt:lpstr>InfFilFlagInTitle</vt:lpstr>
      <vt:lpstr>InfFlagCrossSubsidization</vt:lpstr>
      <vt:lpstr>InfFlagTwoPartTariff</vt:lpstr>
      <vt:lpstr>InfKindsOfGoods</vt:lpstr>
      <vt:lpstr>InfoForMOInTitle</vt:lpstr>
      <vt:lpstr>InfoForMRInTitle</vt:lpstr>
      <vt:lpstr>Information</vt:lpstr>
      <vt:lpstr>Information_sGVS</vt:lpstr>
      <vt:lpstr>InfoTBO</vt:lpstr>
      <vt:lpstr>InfPeriodInTitle</vt:lpstr>
      <vt:lpstr>InfSKIInTitle</vt:lpstr>
      <vt:lpstr>InfSKINumberInTitle</vt:lpstr>
      <vt:lpstr>InfSourcePublicationOnTitle</vt:lpstr>
      <vt:lpstr>InfStrPublication</vt:lpstr>
      <vt:lpstr>InfValidityInPrices</vt:lpstr>
      <vt:lpstr>inn</vt:lpstr>
      <vt:lpstr>inn_zag</vt:lpstr>
      <vt:lpstr>InstrBlock_1</vt:lpstr>
      <vt:lpstr>InstrBlock_2</vt:lpstr>
      <vt:lpstr>InstrBlock_3</vt:lpstr>
      <vt:lpstr>InstrBlock_4</vt:lpstr>
      <vt:lpstr>InstrBlock_5</vt:lpstr>
      <vt:lpstr>InstrBlock_6</vt:lpstr>
      <vt:lpstr>InstrBlock_7</vt:lpstr>
      <vt:lpstr>InstrBlock_8</vt:lpstr>
      <vt:lpstr>InstrBlock_9</vt:lpstr>
      <vt:lpstr>InstrTitle_1</vt:lpstr>
      <vt:lpstr>InstrTitle_2</vt:lpstr>
      <vt:lpstr>InstrTitle_3</vt:lpstr>
      <vt:lpstr>InstrTitle_4</vt:lpstr>
      <vt:lpstr>InstrTitle_5</vt:lpstr>
      <vt:lpstr>InstrTitle_6</vt:lpstr>
      <vt:lpstr>InstrTitle_7</vt:lpstr>
      <vt:lpstr>InstrTitle_8</vt:lpstr>
      <vt:lpstr>InstrTitle_9</vt:lpstr>
      <vt:lpstr>ipr_pub</vt:lpstr>
      <vt:lpstr>ipr_pub_comm</vt:lpstr>
      <vt:lpstr>kind_of_activity</vt:lpstr>
      <vt:lpstr>kind_of_activity_HVS</vt:lpstr>
      <vt:lpstr>kind_of_activity_VO</vt:lpstr>
      <vt:lpstr>kind_of_activity_WARM</vt:lpstr>
      <vt:lpstr>kind_of_consumers</vt:lpstr>
      <vt:lpstr>kind_of_fuels</vt:lpstr>
      <vt:lpstr>kind_of_heat_transfer</vt:lpstr>
      <vt:lpstr>kind_of_name_source</vt:lpstr>
      <vt:lpstr>kind_of_NDS</vt:lpstr>
      <vt:lpstr>kind_of_NDS_people</vt:lpstr>
      <vt:lpstr>kind_of_NDS_TBO</vt:lpstr>
      <vt:lpstr>kind_of_purchase_method</vt:lpstr>
      <vt:lpstr>kind_of_tariff_unit</vt:lpstr>
      <vt:lpstr>kind_of_type_SKI_GVS</vt:lpstr>
      <vt:lpstr>kind_of_unit_GVS</vt:lpstr>
      <vt:lpstr>kpp</vt:lpstr>
      <vt:lpstr>kpp_zag</vt:lpstr>
      <vt:lpstr>kvartal</vt:lpstr>
      <vt:lpstr>LastUpdateDate_MO</vt:lpstr>
      <vt:lpstr>LastUpdateDate_ReestrOrg</vt:lpstr>
      <vt:lpstr>LIST_MR_MO_OKTMO</vt:lpstr>
      <vt:lpstr>LIST_ORG_HOT_VS</vt:lpstr>
      <vt:lpstr>list_units</vt:lpstr>
      <vt:lpstr>logic</vt:lpstr>
      <vt:lpstr>mo_check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MO_LIST_4</vt:lpstr>
      <vt:lpstr>MO_LIST_5</vt:lpstr>
      <vt:lpstr>MO_LIST_6</vt:lpstr>
      <vt:lpstr>MO_LIST_7</vt:lpstr>
      <vt:lpstr>MO_LIST_8</vt:lpstr>
      <vt:lpstr>MO_LIST_9</vt:lpstr>
      <vt:lpstr>mo_zag</vt:lpstr>
      <vt:lpstr>money</vt:lpstr>
      <vt:lpstr>MONTH</vt:lpstr>
      <vt:lpstr>MONTH_CH</vt:lpstr>
      <vt:lpstr>mr_check</vt:lpstr>
      <vt:lpstr>MR_LIST</vt:lpstr>
      <vt:lpstr>mr_zag</vt:lpstr>
      <vt:lpstr>nameSource_strPublication_1</vt:lpstr>
      <vt:lpstr>NDS</vt:lpstr>
      <vt:lpstr>NDS_budget</vt:lpstr>
      <vt:lpstr>NDS_budget_priceC</vt:lpstr>
      <vt:lpstr>NDS_dsTBO</vt:lpstr>
      <vt:lpstr>NDS_etc</vt:lpstr>
      <vt:lpstr>NDS_etc_priceC</vt:lpstr>
      <vt:lpstr>NDS_org</vt:lpstr>
      <vt:lpstr>NDS_org_priceC</vt:lpstr>
      <vt:lpstr>NDS_pop</vt:lpstr>
      <vt:lpstr>NDS_pop_priceC</vt:lpstr>
      <vt:lpstr>objective_of_IPR</vt:lpstr>
      <vt:lpstr>offsetForFormulsPrice</vt:lpstr>
      <vt:lpstr>offsetForFormulsPriceTP</vt:lpstr>
      <vt:lpstr>oktmo_check</vt:lpstr>
      <vt:lpstr>org</vt:lpstr>
      <vt:lpstr>org_zag</vt:lpstr>
      <vt:lpstr>periodPrice</vt:lpstr>
      <vt:lpstr>periodPriceTwo</vt:lpstr>
      <vt:lpstr>ps_geo</vt:lpstr>
      <vt:lpstr>ps_p</vt:lpstr>
      <vt:lpstr>ps_psr</vt:lpstr>
      <vt:lpstr>ps_sr</vt:lpstr>
      <vt:lpstr>ps_ssh</vt:lpstr>
      <vt:lpstr>ps_ti</vt:lpstr>
      <vt:lpstr>ps_tsh</vt:lpstr>
      <vt:lpstr>ps_z</vt:lpstr>
      <vt:lpstr>range_cross_subsidization_Component</vt:lpstr>
      <vt:lpstr>range_cross_subsidization_NoComponent</vt:lpstr>
      <vt:lpstr>REESTR_FILTERED</vt:lpstr>
      <vt:lpstr>REGION</vt:lpstr>
      <vt:lpstr>region_exception</vt:lpstr>
      <vt:lpstr>region_name</vt:lpstr>
      <vt:lpstr>resolutionPrice</vt:lpstr>
      <vt:lpstr>resolutionPriceTwo</vt:lpstr>
      <vt:lpstr>responsible_FIO</vt:lpstr>
      <vt:lpstr>responsible_post</vt:lpstr>
      <vt:lpstr>SelectedRegion</vt:lpstr>
      <vt:lpstr>SelectedRegionColor</vt:lpstr>
      <vt:lpstr>sheetMain02_dsWARM</vt:lpstr>
      <vt:lpstr>sheetMain02_notColor</vt:lpstr>
      <vt:lpstr>sheetMain05</vt:lpstr>
      <vt:lpstr>sheetMain05_sGVS</vt:lpstr>
      <vt:lpstr>SKI</vt:lpstr>
      <vt:lpstr>SKI_all_dsTBO</vt:lpstr>
      <vt:lpstr>SKI_number</vt:lpstr>
      <vt:lpstr>source_of_funding</vt:lpstr>
      <vt:lpstr>strPublication</vt:lpstr>
      <vt:lpstr>TariffAllowanceApproved</vt:lpstr>
      <vt:lpstr>Tfirst_index_for_price</vt:lpstr>
      <vt:lpstr>TSphere</vt:lpstr>
      <vt:lpstr>TSphere_full</vt:lpstr>
      <vt:lpstr>TSphere_trans</vt:lpstr>
      <vt:lpstr>type_indicator</vt:lpstr>
      <vt:lpstr>type_SKI_GVS</vt:lpstr>
      <vt:lpstr>unit_osGVS</vt:lpstr>
      <vt:lpstr>unitGVS</vt:lpstr>
      <vt:lpstr>unitGVS_osGVS</vt:lpstr>
      <vt:lpstr>valueSelectedRegion</vt:lpstr>
      <vt:lpstr>version</vt:lpstr>
      <vt:lpstr>Website_address_internet</vt:lpstr>
      <vt:lpstr>XML_MR_MO_OKTMO_LIST_TAG_NAMES</vt:lpstr>
      <vt:lpstr>XML_ORG_LIST_TAG_NAMES</vt:lpstr>
      <vt:lpstr>YEAR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горячего водоснабжения (цены и тарифы)</dc:title>
  <dc:subject>Показатели, подлежащие раскрытию в сфере горячего водоснабжения (цены и тарифы)</dc:subject>
  <dc:creator>--</dc:creator>
  <cp:lastModifiedBy>g.ilyuschenko</cp:lastModifiedBy>
  <cp:lastPrinted>2012-03-15T05:07:15Z</cp:lastPrinted>
  <dcterms:created xsi:type="dcterms:W3CDTF">2004-05-21T07:18:45Z</dcterms:created>
  <dcterms:modified xsi:type="dcterms:W3CDTF">2014-01-10T02:01:13Z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JKH.OPEN.INFO.PRICE.GVS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1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5.2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YEAR</vt:lpwstr>
  </property>
  <property fmtid="{D5CDD505-2E9C-101B-9397-08002B2CF9AE}" pid="22" name="TypePlanning">
    <vt:lpwstr>PLAN</vt:lpwstr>
  </property>
  <property fmtid="{D5CDD505-2E9C-101B-9397-08002B2CF9AE}" pid="23" name="ProtectBook">
    <vt:i4>0</vt:i4>
  </property>
</Properties>
</file>